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'Лист1'!$A$1:$K$340</definedName>
  </definedNames>
  <calcPr fullCalcOnLoad="1"/>
</workbook>
</file>

<file path=xl/sharedStrings.xml><?xml version="1.0" encoding="utf-8"?>
<sst xmlns="http://schemas.openxmlformats.org/spreadsheetml/2006/main" count="1453" uniqueCount="355">
  <si>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</si>
  <si>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</si>
  <si>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</si>
  <si>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</si>
  <si>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</si>
  <si>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</si>
  <si>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</si>
  <si>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</si>
  <si>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</si>
  <si>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</si>
  <si>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</si>
  <si>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</si>
  <si>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</si>
  <si>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</si>
  <si>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</si>
  <si>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</si>
  <si>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</si>
  <si>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</si>
  <si>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</si>
  <si>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</si>
  <si>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</si>
  <si>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</si>
  <si>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</si>
  <si>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</si>
  <si>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</si>
  <si>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</si>
  <si>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</si>
  <si>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</si>
  <si>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</si>
  <si>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</si>
  <si>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</si>
  <si>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</si>
  <si>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</si>
  <si>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</si>
  <si>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</si>
  <si>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</si>
  <si>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</si>
  <si>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</si>
  <si>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</si>
  <si>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</si>
  <si>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</si>
  <si>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</si>
  <si>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</si>
  <si>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</si>
  <si>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</si>
  <si>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</si>
  <si>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</si>
  <si>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</si>
  <si>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</si>
  <si>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</si>
  <si>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</si>
  <si>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</si>
  <si>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</si>
  <si>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</si>
  <si>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</si>
  <si>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</si>
  <si>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</si>
  <si>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</si>
  <si>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</si>
  <si>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</si>
  <si>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</si>
  <si>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</si>
  <si>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</si>
  <si>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</si>
  <si>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</si>
  <si>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</si>
  <si>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</si>
  <si>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</si>
  <si>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</si>
  <si>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</si>
  <si>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</si>
  <si>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</si>
  <si>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</si>
  <si>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</si>
  <si>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</si>
  <si>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</si>
  <si>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</si>
  <si>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</si>
  <si>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</si>
  <si>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</si>
  <si>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</si>
  <si>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522 42 00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</si>
  <si>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</si>
  <si>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</si>
  <si>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</si>
  <si>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</si>
  <si>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</si>
  <si>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020 00 00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</si>
  <si>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</si>
  <si>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</si>
  <si>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</si>
  <si>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</si>
  <si>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</si>
  <si>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</si>
  <si>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</si>
  <si>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</si>
  <si>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</si>
  <si>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</si>
  <si>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</si>
  <si>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</si>
  <si>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Осуществление отдельных полномочий в области водных отношений</t>
  </si>
  <si>
    <t>Лесное хозяйство</t>
  </si>
  <si>
    <t>260 00 00</t>
  </si>
  <si>
    <t>260 04 00</t>
  </si>
  <si>
    <t>06</t>
  </si>
  <si>
    <t>Жилищное хозяйство</t>
  </si>
  <si>
    <t>Целевые программы муниципальных образований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</si>
  <si>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</si>
  <si>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</si>
  <si>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</si>
  <si>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</si>
  <si>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</si>
  <si>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</si>
  <si>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</si>
  <si>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</si>
  <si>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</si>
  <si>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</si>
  <si>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</si>
  <si>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</si>
  <si>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</si>
  <si>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</si>
  <si>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</si>
  <si>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</si>
  <si>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</si>
  <si>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</si>
  <si>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</si>
  <si>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Краевая целевая программа "Развитие и реконструкция (ремонт) систем наружного освещения населенных пунктов Краснодарского края на 2008-2010 гг."</t>
  </si>
  <si>
    <t>442 00 00</t>
  </si>
  <si>
    <t>Библиотеки</t>
  </si>
  <si>
    <t>442 99 00</t>
  </si>
  <si>
    <t>Вед</t>
  </si>
  <si>
    <t xml:space="preserve">Прочие расходы </t>
  </si>
  <si>
    <t>351 00 00</t>
  </si>
  <si>
    <t>Поддержка коммунального хозяйства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</si>
  <si>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</si>
  <si>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</si>
  <si>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</si>
  <si>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</si>
  <si>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 xml:space="preserve">Бюджетные инвестиции </t>
  </si>
  <si>
    <t>520 00 00</t>
  </si>
  <si>
    <t>520 32 00</t>
  </si>
  <si>
    <t>Иные безвозмездные и безвозвратные перечисления</t>
  </si>
  <si>
    <t>Дополнительная помощь местным бюджетам для решения социально значимых вопросов</t>
  </si>
  <si>
    <t>Краевая целевая программа "Развитие и реконструкция (ремонт) систем наружного освещения населенных пунктов Краснодарского края" на 2008—2010 годы</t>
  </si>
  <si>
    <t>447</t>
  </si>
  <si>
    <t>Обеспечение земельных участков инженерной инфраструктурой в целях жилищного строительства</t>
  </si>
  <si>
    <t>098 00 00</t>
  </si>
  <si>
    <t>098 02 01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</si>
  <si>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</si>
  <si>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</si>
  <si>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</si>
  <si>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522 64 13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</si>
  <si>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</si>
  <si>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КЦП "Жилище" на 2005-2010 годы</t>
  </si>
  <si>
    <t>520 42 00</t>
  </si>
  <si>
    <t>Образование  и организация деятельности административных комиссий</t>
  </si>
  <si>
    <t>280 00 00</t>
  </si>
  <si>
    <t>Вопросы в области лесных отношений</t>
  </si>
  <si>
    <t>292 00 00</t>
  </si>
  <si>
    <t>315 00 00</t>
  </si>
  <si>
    <t>315 02 01</t>
  </si>
  <si>
    <t>Дорожное хозяйство</t>
  </si>
  <si>
    <t>Водохозяйственные мероприятия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</si>
  <si>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</si>
  <si>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</si>
  <si>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</si>
  <si>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</si>
  <si>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</si>
  <si>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851 05 00</t>
  </si>
  <si>
    <t>851 00 00</t>
  </si>
  <si>
    <t>522 64 15</t>
  </si>
  <si>
    <t>Обеспечение земельных участков инженерной инфраструктурой в целях развития быстровозводимого домостроения</t>
  </si>
  <si>
    <t xml:space="preserve">                                                                                                                                                                 </t>
  </si>
  <si>
    <t xml:space="preserve">Жилищно-коммунальное хозяйство </t>
  </si>
  <si>
    <t>Начальник финансового управления администрации Лабинского городского поселения Лабинского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</si>
  <si>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</si>
  <si>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Краевая целевая программа "Ремонт и реконструкция объектов улично-дорожной сети муниципальных образований Краснодарского края" на 2008—2010 годы</t>
  </si>
  <si>
    <t>820 00 00</t>
  </si>
  <si>
    <t>820 02 00</t>
  </si>
  <si>
    <t>431 99 00</t>
  </si>
  <si>
    <t>Театры, цирки, концертные и другие организации исполнительских искусств</t>
  </si>
  <si>
    <t>443 00 00</t>
  </si>
  <si>
    <t>443 99 00</t>
  </si>
  <si>
    <t>079</t>
  </si>
  <si>
    <t>Другие вопросы в области образования</t>
  </si>
  <si>
    <t>022</t>
  </si>
  <si>
    <t>Мероприятия в сфере образования</t>
  </si>
  <si>
    <t>Д.В. Шараускас</t>
  </si>
  <si>
    <t>Другие вопросы в области социальной политики</t>
  </si>
  <si>
    <t>9.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</si>
  <si>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</si>
  <si>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</si>
  <si>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УТВЕРЖДЕНЫ</t>
  </si>
  <si>
    <t>Другие вопросы в области культуры, кинематографии</t>
  </si>
  <si>
    <t>Другие мероприятия в области культуры, кинематографии</t>
  </si>
  <si>
    <t>11</t>
  </si>
  <si>
    <t>13</t>
  </si>
  <si>
    <t>Региональные целевые программы</t>
  </si>
  <si>
    <t>102 02 01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</si>
  <si>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</si>
  <si>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Проведение мероприятий по подготовке к осенне-зимнему периоду</t>
  </si>
  <si>
    <t>524 00 00</t>
  </si>
  <si>
    <t>524 16 00</t>
  </si>
  <si>
    <t>Ведомственные целевые программы</t>
  </si>
  <si>
    <t>Ведомственная целевая программа "Развитие водоснабжения населенных пунктов Краснодарского края на 2011 год"</t>
  </si>
  <si>
    <t>796 00 00</t>
  </si>
  <si>
    <t>797 00 00</t>
  </si>
  <si>
    <t>798 00 00</t>
  </si>
  <si>
    <t>795 00 01</t>
  </si>
  <si>
    <t xml:space="preserve"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</si>
  <si>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</si>
  <si>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</si>
  <si>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</si>
  <si>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</si>
  <si>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 xml:space="preserve"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 </t>
  </si>
  <si>
    <t>795 00 67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</si>
  <si>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</si>
  <si>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</si>
  <si>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</si>
  <si>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820 05 00</t>
  </si>
  <si>
    <t>Премирование победителей краевого конкурса на звание «Самый благоустроенный город, станица Кубани»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</si>
  <si>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</si>
  <si>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</si>
  <si>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</si>
  <si>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</si>
  <si>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Субсидии некоммерческим организациям</t>
  </si>
  <si>
    <t>019</t>
  </si>
  <si>
    <t>Мероприятия в области физической культуры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</si>
  <si>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</si>
  <si>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</si>
  <si>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</si>
  <si>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</si>
  <si>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</si>
  <si>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065 00 00</t>
  </si>
  <si>
    <t>065 02 00</t>
  </si>
  <si>
    <t>10.</t>
  </si>
  <si>
    <t>-</t>
  </si>
  <si>
    <t>ПРИЛОЖЕНИЕ № 4</t>
  </si>
  <si>
    <t>Водное хозяйство</t>
  </si>
  <si>
    <t xml:space="preserve">Расходы бюджета Лабинского городского поселения Лабинского района за 2012 год                                                                                  по ведомственной структуре расходов                                                                                 </t>
  </si>
  <si>
    <t xml:space="preserve"> % исполнения к уточненной сводной бюджетной росписи на 2012 год</t>
  </si>
  <si>
    <t>Исполнено за 2012 год</t>
  </si>
  <si>
    <t>Уточненная сводная бюджетная роспись на 2012 год</t>
  </si>
  <si>
    <t>524 31 00</t>
  </si>
  <si>
    <t>Связь и информатика</t>
  </si>
  <si>
    <t>795 00 03</t>
  </si>
  <si>
    <t>11.</t>
  </si>
  <si>
    <t>Прочие межбюджетные трансферты общего характера</t>
  </si>
  <si>
    <t>802 01 00</t>
  </si>
  <si>
    <t>002 99 01</t>
  </si>
  <si>
    <t>025</t>
  </si>
  <si>
    <t>002 99 00</t>
  </si>
  <si>
    <t>031</t>
  </si>
  <si>
    <t>090 02 01</t>
  </si>
  <si>
    <t>292 03 06</t>
  </si>
  <si>
    <t>280 02 00</t>
  </si>
  <si>
    <t>524 15 01</t>
  </si>
  <si>
    <t>524 15 02</t>
  </si>
  <si>
    <t>795 00 71</t>
  </si>
  <si>
    <t>522 92 00</t>
  </si>
  <si>
    <t>795 00 70</t>
  </si>
  <si>
    <t>522 69 00</t>
  </si>
  <si>
    <t>795 00 06</t>
  </si>
  <si>
    <t>600 00 00</t>
  </si>
  <si>
    <t>431 99 01</t>
  </si>
  <si>
    <t>431 99 02</t>
  </si>
  <si>
    <t>795 00 07</t>
  </si>
  <si>
    <t>Субсидии бюджетным учреждениям на иные цели</t>
  </si>
  <si>
    <t>Выполнение муниципального задания, в том числе содержание имущества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</si>
  <si>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</si>
  <si>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Приобретение оборудования</t>
  </si>
  <si>
    <t xml:space="preserve">Муниципальная долгосрочная целевая программа «Себе навстречу на 2011-2013 годы» </t>
  </si>
  <si>
    <t>440 99 01</t>
  </si>
  <si>
    <t>041</t>
  </si>
  <si>
    <t>440 99 02</t>
  </si>
  <si>
    <t>018</t>
  </si>
  <si>
    <t>440 99 06</t>
  </si>
  <si>
    <t>441 99 01</t>
  </si>
  <si>
    <t>441 99 06</t>
  </si>
  <si>
    <t>442 99 01</t>
  </si>
  <si>
    <t>442 99 06</t>
  </si>
  <si>
    <t>520 50 00</t>
  </si>
  <si>
    <t>522 38 04</t>
  </si>
  <si>
    <t>522 38 00</t>
  </si>
  <si>
    <t>795 00 08</t>
  </si>
  <si>
    <t>795 00 68</t>
  </si>
  <si>
    <t>Реализация государственных функций в области социальной политики</t>
  </si>
  <si>
    <t>514 00 00</t>
  </si>
  <si>
    <t>795 00 09</t>
  </si>
  <si>
    <t>795 00 10</t>
  </si>
  <si>
    <t>795 00 11</t>
  </si>
  <si>
    <t>Межбюджетные трансферты общего характера бюджетам субъектов Российской Федерации и муниципальных образований</t>
  </si>
  <si>
    <t>795 00 02</t>
  </si>
  <si>
    <t>795 00 73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</si>
  <si>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</si>
  <si>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</si>
  <si>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002 99 02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</si>
  <si>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</si>
  <si>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Обеспечение выполнения функций казенных учреждений</t>
  </si>
  <si>
    <t xml:space="preserve">Муниципальная долгосрочная целевая программа  «Развитие общественных работ на территории Лабинского городского поселения в 2011-2013 годах» </t>
  </si>
  <si>
    <t xml:space="preserve"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</t>
  </si>
  <si>
    <t xml:space="preserve"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</t>
  </si>
  <si>
    <t xml:space="preserve"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</t>
  </si>
  <si>
    <t>Ведомственная целевая программа «Закладка похозяйственных книг в Лабинском городском поселении в 2012 году»</t>
  </si>
  <si>
    <t>219 00 00</t>
  </si>
  <si>
    <t>Мероприятия по гражданской обороне</t>
  </si>
  <si>
    <t>Мероприятия по информационному обеспечению и другие работы в области водных ресурсов</t>
  </si>
  <si>
    <t>795 00 04</t>
  </si>
  <si>
    <t xml:space="preserve"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</si>
  <si>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</si>
  <si>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</si>
  <si>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</si>
  <si>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</si>
  <si>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 xml:space="preserve"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</si>
  <si>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</si>
  <si>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Ведомственная целевая программа «Обеспечение дополнительными мерами социальной поддержки и помощи отдельных категорий граждан на 2012 год» 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</si>
  <si>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</si>
  <si>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 xml:space="preserve"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</si>
  <si>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</si>
  <si>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Выплаты отдельным категориям работников по 3000 рублей</t>
  </si>
  <si>
    <t>Субсидии автономным учреждениям на иные цели</t>
  </si>
  <si>
    <t>Дополнительная помощь местным бюджетам на решение социально значимых вопросов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</si>
  <si>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</si>
  <si>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</si>
  <si>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 xml:space="preserve">Муниципальная долгосрочная целевая программа  «Развитие инфраструктуры кинопоказа в Лабинском городском поселении Лабинского района на 2011-2015 годы» </t>
  </si>
  <si>
    <t>450 00 00</t>
  </si>
  <si>
    <t>Прочие мероприятия в сфере культуры и кинематографии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</si>
  <si>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</t>
  </si>
  <si>
    <t>Субсидии некомерческим организациям</t>
  </si>
  <si>
    <t xml:space="preserve">Муниципальная долгосрочная целевая программа  «Развитие и поддержка казачества в Лабинском городском поселении в 2011-2013 годах» </t>
  </si>
  <si>
    <t xml:space="preserve"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</t>
  </si>
  <si>
    <t xml:space="preserve">Физическая культура </t>
  </si>
  <si>
    <t xml:space="preserve"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</si>
  <si>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Обслуживание государственного внутреннего и муниципального долга</t>
  </si>
  <si>
    <t>Дорожное хозяйство (дорожные фонды)</t>
  </si>
  <si>
    <t>Бюджет, утвержден-ный решением Совета Лабинского городского поселения от 15.12.2011 г. № 132/37</t>
  </si>
  <si>
    <t>093 99 01</t>
  </si>
  <si>
    <t>280 04 00</t>
  </si>
  <si>
    <t>292 01 00</t>
  </si>
  <si>
    <t>Осуществление отдельных полномочий в области лесных отношений</t>
  </si>
  <si>
    <t>795 00 05</t>
  </si>
  <si>
    <t xml:space="preserve"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</t>
  </si>
  <si>
    <t xml:space="preserve">Проведение оздоровительных и других мероприятий для детей и молодежи </t>
  </si>
  <si>
    <t>024</t>
  </si>
  <si>
    <t>Мероприятия в сфере культуры</t>
  </si>
  <si>
    <t>017</t>
  </si>
  <si>
    <t>002 10 00</t>
  </si>
  <si>
    <t>Депутаты (члены) законодательного (представительного)органа государственной власти субъекта Российской Федерации</t>
  </si>
  <si>
    <t>Иные межбюджетные трансферты</t>
  </si>
  <si>
    <t xml:space="preserve">  (тыс. рублей)</t>
  </si>
  <si>
    <t>Администрация Лабинского городского поселения Лабинского района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</si>
  <si>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</si>
  <si>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Культура, кинематография</t>
  </si>
  <si>
    <t>Учреждения культуры и мероприятия в сфере культуры и кинематографии</t>
  </si>
  <si>
    <t xml:space="preserve">решением Совета Лабинского городского поселения Лабинского района от 30.05.2013 г. № 209/59 "Об утверждении отчета об исполнении бюджета Лабинского городского поселения Лабинского района за 2012 год"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</si>
</sst>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00"/>
    <numFmt numFmtId="175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0" xfId="0" applyFont="1" applyBorder="1" applyAlignment="1">
      <alignment/>
    </xf>
    <xf numFmtId="168" fontId="1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69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wrapText="1"/>
    </xf>
    <xf numFmtId="0" fontId="2" fillId="0" borderId="12" xfId="0" applyFont="1" applyBorder="1" applyAlignment="1">
      <alignment wrapText="1"/>
    </xf>
    <xf numFmtId="168" fontId="12" fillId="0" borderId="12" xfId="0" applyNumberFormat="1" applyFont="1" applyBorder="1" applyAlignment="1">
      <alignment horizontal="center" vertical="top" wrapText="1"/>
    </xf>
    <xf numFmtId="168" fontId="48" fillId="0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tabSelected="1" view="pageBreakPreview" zoomScale="85" zoomScaleSheetLayoutView="85" zoomScalePageLayoutView="0" workbookViewId="0" topLeftCell="A1">
      <selection activeCell="F3" sqref="F3:K6"/>
    </sheetView>
  </sheetViews>
  <sheetFormatPr defaultColWidth="9.00390625" defaultRowHeight="12.75"/>
  <cols>
    <col min="1" max="1" width="5.625" style="3" customWidth="1"/>
    <col min="2" max="2" width="52.25390625" style="3" customWidth="1"/>
    <col min="3" max="3" width="7.625" style="51" customWidth="1"/>
    <col min="4" max="4" width="6.875" style="1" customWidth="1"/>
    <col min="5" max="5" width="6.625" style="1" customWidth="1"/>
    <col min="6" max="6" width="12.625" style="2" customWidth="1"/>
    <col min="7" max="7" width="6.625" style="1" customWidth="1"/>
    <col min="8" max="8" width="13.75390625" style="1" customWidth="1"/>
    <col min="9" max="9" width="14.00390625" style="14" customWidth="1"/>
    <col min="10" max="10" width="10.75390625" style="1" customWidth="1"/>
    <col min="11" max="11" width="13.125" style="14" customWidth="1"/>
    <col min="12" max="12" width="9.125" style="3" hidden="1" customWidth="1"/>
    <col min="13" max="16384" width="9.125" style="3" customWidth="1"/>
  </cols>
  <sheetData>
    <row r="1" spans="3:11" s="12" customFormat="1" ht="18.75">
      <c r="C1" s="50"/>
      <c r="F1" s="94" t="s">
        <v>237</v>
      </c>
      <c r="G1" s="94"/>
      <c r="H1" s="94"/>
      <c r="I1" s="94"/>
      <c r="J1" s="94"/>
      <c r="K1" s="94"/>
    </row>
    <row r="2" spans="3:11" s="12" customFormat="1" ht="18.75">
      <c r="C2" s="50"/>
      <c r="F2" s="94" t="s">
        <v>192</v>
      </c>
      <c r="G2" s="94"/>
      <c r="H2" s="94"/>
      <c r="I2" s="94"/>
      <c r="J2" s="94"/>
      <c r="K2" s="63"/>
    </row>
    <row r="3" spans="3:11" s="12" customFormat="1" ht="18.75" customHeight="1">
      <c r="C3" s="50"/>
      <c r="F3" s="93" t="s">
        <v>354</v>
      </c>
      <c r="G3" s="93"/>
      <c r="H3" s="93"/>
      <c r="I3" s="93"/>
      <c r="J3" s="93"/>
      <c r="K3" s="93"/>
    </row>
    <row r="4" spans="3:11" s="12" customFormat="1" ht="18.75">
      <c r="C4" s="50"/>
      <c r="F4" s="93"/>
      <c r="G4" s="93"/>
      <c r="H4" s="93"/>
      <c r="I4" s="93"/>
      <c r="J4" s="93"/>
      <c r="K4" s="93"/>
    </row>
    <row r="5" spans="3:11" s="12" customFormat="1" ht="18.75">
      <c r="C5" s="50"/>
      <c r="F5" s="93"/>
      <c r="G5" s="93"/>
      <c r="H5" s="93"/>
      <c r="I5" s="93"/>
      <c r="J5" s="93"/>
      <c r="K5" s="93"/>
    </row>
    <row r="6" spans="3:11" s="12" customFormat="1" ht="36.75" customHeight="1">
      <c r="C6" s="50"/>
      <c r="F6" s="93"/>
      <c r="G6" s="93"/>
      <c r="H6" s="93"/>
      <c r="I6" s="93"/>
      <c r="J6" s="93"/>
      <c r="K6" s="93"/>
    </row>
    <row r="7" spans="1:13" s="12" customFormat="1" ht="41.25" customHeight="1">
      <c r="A7" s="17"/>
      <c r="B7" s="95" t="s">
        <v>239</v>
      </c>
      <c r="C7" s="95"/>
      <c r="D7" s="95"/>
      <c r="E7" s="95"/>
      <c r="F7" s="95"/>
      <c r="G7" s="95"/>
      <c r="H7" s="95"/>
      <c r="I7" s="95"/>
      <c r="J7" s="95"/>
      <c r="K7" s="95"/>
      <c r="L7" s="15"/>
      <c r="M7" s="15"/>
    </row>
    <row r="8" spans="1:11" ht="15.75" customHeight="1">
      <c r="A8" s="4" t="s">
        <v>172</v>
      </c>
      <c r="E8" s="18"/>
      <c r="F8" s="64"/>
      <c r="G8" s="64"/>
      <c r="H8" s="88"/>
      <c r="I8" s="88"/>
      <c r="J8" s="65" t="s">
        <v>349</v>
      </c>
      <c r="K8" s="89"/>
    </row>
    <row r="9" spans="1:12" ht="0.75" customHeight="1" hidden="1">
      <c r="A9" s="5" t="s">
        <v>0</v>
      </c>
      <c r="B9" s="6" t="s">
        <v>1</v>
      </c>
      <c r="C9" s="6"/>
      <c r="D9" s="7" t="s">
        <v>2</v>
      </c>
      <c r="E9" s="7" t="s">
        <v>3</v>
      </c>
      <c r="F9" s="8" t="s">
        <v>4</v>
      </c>
      <c r="G9" s="7" t="s">
        <v>5</v>
      </c>
      <c r="H9" s="7"/>
      <c r="I9" s="16" t="s">
        <v>6</v>
      </c>
      <c r="J9" s="7"/>
      <c r="K9" s="16" t="s">
        <v>6</v>
      </c>
      <c r="L9" s="19"/>
    </row>
    <row r="10" spans="1:12" ht="0.75" customHeight="1" hidden="1">
      <c r="A10" s="20"/>
      <c r="B10" s="21"/>
      <c r="C10" s="21"/>
      <c r="D10" s="22"/>
      <c r="E10" s="22"/>
      <c r="F10" s="23"/>
      <c r="G10" s="22"/>
      <c r="H10" s="22"/>
      <c r="I10" s="24"/>
      <c r="J10" s="22"/>
      <c r="K10" s="24"/>
      <c r="L10" s="19"/>
    </row>
    <row r="11" spans="1:12" ht="149.25" customHeight="1">
      <c r="A11" s="87" t="s">
        <v>0</v>
      </c>
      <c r="B11" s="21" t="s">
        <v>1</v>
      </c>
      <c r="C11" s="21" t="s">
        <v>130</v>
      </c>
      <c r="D11" s="22" t="s">
        <v>2</v>
      </c>
      <c r="E11" s="23" t="s">
        <v>3</v>
      </c>
      <c r="F11" s="22" t="s">
        <v>4</v>
      </c>
      <c r="G11" s="24" t="s">
        <v>5</v>
      </c>
      <c r="H11" s="85" t="s">
        <v>335</v>
      </c>
      <c r="I11" s="24" t="s">
        <v>242</v>
      </c>
      <c r="J11" s="24" t="s">
        <v>241</v>
      </c>
      <c r="K11" s="24" t="s">
        <v>240</v>
      </c>
      <c r="L11" s="19"/>
    </row>
    <row r="12" spans="1:11" ht="21" customHeight="1">
      <c r="A12" s="25"/>
      <c r="B12" s="26" t="s">
        <v>7</v>
      </c>
      <c r="C12" s="52"/>
      <c r="D12" s="27"/>
      <c r="E12" s="27"/>
      <c r="F12" s="28"/>
      <c r="G12" s="27"/>
      <c r="H12" s="29">
        <f>H14+H64+H88+H147+H228+H243+H297+H314+H319+H329+H324</f>
        <v>120233.2</v>
      </c>
      <c r="I12" s="29">
        <f>I14+I64+I88+I147+I228+I243+I297+I314+I319+I329+I324</f>
        <v>282758.765</v>
      </c>
      <c r="J12" s="29">
        <f>J14+J64+J88+J147+J228+J243+J297+J314+J319+J329+J324</f>
        <v>261755.49800000005</v>
      </c>
      <c r="K12" s="29">
        <f>J12/I12*100</f>
        <v>92.57201912025612</v>
      </c>
    </row>
    <row r="13" spans="1:11" ht="34.5" customHeight="1">
      <c r="A13" s="25"/>
      <c r="B13" s="30" t="s">
        <v>350</v>
      </c>
      <c r="C13" s="52">
        <v>992</v>
      </c>
      <c r="D13" s="27"/>
      <c r="E13" s="27"/>
      <c r="F13" s="28"/>
      <c r="G13" s="27"/>
      <c r="H13" s="29">
        <f>H12</f>
        <v>120233.2</v>
      </c>
      <c r="I13" s="29">
        <f>I12</f>
        <v>282758.765</v>
      </c>
      <c r="J13" s="29">
        <f>J12</f>
        <v>261755.49800000005</v>
      </c>
      <c r="K13" s="29">
        <f>K12</f>
        <v>92.57201912025612</v>
      </c>
    </row>
    <row r="14" spans="1:11" ht="15.75">
      <c r="A14" s="25" t="s">
        <v>8</v>
      </c>
      <c r="B14" s="30" t="s">
        <v>9</v>
      </c>
      <c r="C14" s="52">
        <v>992</v>
      </c>
      <c r="D14" s="27" t="s">
        <v>28</v>
      </c>
      <c r="E14" s="27"/>
      <c r="F14" s="28"/>
      <c r="G14" s="27"/>
      <c r="H14" s="31">
        <f>H15+H19+H25+H29+H33</f>
        <v>37007.115000000005</v>
      </c>
      <c r="I14" s="31">
        <f>I15+I19+I25+I29+I33</f>
        <v>42712.337</v>
      </c>
      <c r="J14" s="31">
        <f>J15+J19+J25+J29+J33</f>
        <v>41321.363000000005</v>
      </c>
      <c r="K14" s="29">
        <f aca="true" t="shared" si="0" ref="K14:K88">J14/I14*100</f>
        <v>96.74339055715919</v>
      </c>
    </row>
    <row r="15" spans="1:11" ht="48.75" customHeight="1">
      <c r="A15" s="25"/>
      <c r="B15" s="30" t="s">
        <v>294</v>
      </c>
      <c r="C15" s="52">
        <v>992</v>
      </c>
      <c r="D15" s="27" t="s">
        <v>28</v>
      </c>
      <c r="E15" s="27" t="s">
        <v>32</v>
      </c>
      <c r="F15" s="33"/>
      <c r="G15" s="34"/>
      <c r="H15" s="31">
        <f aca="true" t="shared" si="1" ref="H15:J17">H16</f>
        <v>1200</v>
      </c>
      <c r="I15" s="31">
        <f t="shared" si="1"/>
        <v>1256.1</v>
      </c>
      <c r="J15" s="31">
        <f t="shared" si="1"/>
        <v>1256.044</v>
      </c>
      <c r="K15" s="29">
        <f t="shared" si="0"/>
        <v>99.99554175622961</v>
      </c>
    </row>
    <row r="16" spans="1:11" ht="46.5" customHeight="1">
      <c r="A16" s="25"/>
      <c r="B16" s="32" t="s">
        <v>86</v>
      </c>
      <c r="C16" s="53">
        <v>992</v>
      </c>
      <c r="D16" s="34" t="s">
        <v>28</v>
      </c>
      <c r="E16" s="34" t="s">
        <v>32</v>
      </c>
      <c r="F16" s="33" t="s">
        <v>42</v>
      </c>
      <c r="G16" s="34"/>
      <c r="H16" s="35">
        <f t="shared" si="1"/>
        <v>1200</v>
      </c>
      <c r="I16" s="35">
        <f t="shared" si="1"/>
        <v>1256.1</v>
      </c>
      <c r="J16" s="35">
        <f t="shared" si="1"/>
        <v>1256.044</v>
      </c>
      <c r="K16" s="29">
        <f t="shared" si="0"/>
        <v>99.99554175622961</v>
      </c>
    </row>
    <row r="17" spans="1:11" ht="32.25" customHeight="1">
      <c r="A17" s="25"/>
      <c r="B17" s="32" t="s">
        <v>47</v>
      </c>
      <c r="C17" s="53">
        <v>992</v>
      </c>
      <c r="D17" s="34" t="s">
        <v>28</v>
      </c>
      <c r="E17" s="34" t="s">
        <v>32</v>
      </c>
      <c r="F17" s="33" t="s">
        <v>46</v>
      </c>
      <c r="G17" s="34"/>
      <c r="H17" s="35">
        <f t="shared" si="1"/>
        <v>1200</v>
      </c>
      <c r="I17" s="35">
        <f t="shared" si="1"/>
        <v>1256.1</v>
      </c>
      <c r="J17" s="35">
        <f t="shared" si="1"/>
        <v>1256.044</v>
      </c>
      <c r="K17" s="29">
        <f t="shared" si="0"/>
        <v>99.99554175622961</v>
      </c>
    </row>
    <row r="18" spans="1:11" ht="30.75" customHeight="1">
      <c r="A18" s="25"/>
      <c r="B18" s="32" t="s">
        <v>48</v>
      </c>
      <c r="C18" s="53">
        <v>992</v>
      </c>
      <c r="D18" s="34" t="s">
        <v>28</v>
      </c>
      <c r="E18" s="34" t="s">
        <v>32</v>
      </c>
      <c r="F18" s="33" t="s">
        <v>46</v>
      </c>
      <c r="G18" s="34" t="s">
        <v>44</v>
      </c>
      <c r="H18" s="35">
        <v>1200</v>
      </c>
      <c r="I18" s="35">
        <v>1256.1</v>
      </c>
      <c r="J18" s="35">
        <v>1256.044</v>
      </c>
      <c r="K18" s="29">
        <f t="shared" si="0"/>
        <v>99.99554175622961</v>
      </c>
    </row>
    <row r="19" spans="1:11" ht="61.5" customHeight="1">
      <c r="A19" s="36"/>
      <c r="B19" s="30" t="s">
        <v>295</v>
      </c>
      <c r="C19" s="52">
        <v>992</v>
      </c>
      <c r="D19" s="27" t="s">
        <v>28</v>
      </c>
      <c r="E19" s="27" t="s">
        <v>29</v>
      </c>
      <c r="F19" s="33"/>
      <c r="G19" s="34"/>
      <c r="H19" s="31">
        <f>H20+H23</f>
        <v>16965.5</v>
      </c>
      <c r="I19" s="31">
        <f>I20+I23</f>
        <v>16962.757</v>
      </c>
      <c r="J19" s="31">
        <f>J20+J23</f>
        <v>16779.134000000002</v>
      </c>
      <c r="K19" s="29">
        <f t="shared" si="0"/>
        <v>98.91749318816511</v>
      </c>
    </row>
    <row r="20" spans="1:11" ht="48.75" customHeight="1">
      <c r="A20" s="36"/>
      <c r="B20" s="32" t="s">
        <v>123</v>
      </c>
      <c r="C20" s="53">
        <v>992</v>
      </c>
      <c r="D20" s="34" t="s">
        <v>28</v>
      </c>
      <c r="E20" s="34" t="s">
        <v>29</v>
      </c>
      <c r="F20" s="33" t="s">
        <v>42</v>
      </c>
      <c r="G20" s="34"/>
      <c r="H20" s="35">
        <f aca="true" t="shared" si="2" ref="H20:J21">H21</f>
        <v>16965.5</v>
      </c>
      <c r="I20" s="35">
        <f t="shared" si="2"/>
        <v>16931.557</v>
      </c>
      <c r="J20" s="35">
        <f t="shared" si="2"/>
        <v>16747.934</v>
      </c>
      <c r="K20" s="29">
        <f t="shared" si="0"/>
        <v>98.91549843880276</v>
      </c>
    </row>
    <row r="21" spans="1:11" ht="15.75">
      <c r="A21" s="36"/>
      <c r="B21" s="32" t="s">
        <v>10</v>
      </c>
      <c r="C21" s="53">
        <v>992</v>
      </c>
      <c r="D21" s="34" t="s">
        <v>28</v>
      </c>
      <c r="E21" s="34" t="s">
        <v>29</v>
      </c>
      <c r="F21" s="33" t="s">
        <v>43</v>
      </c>
      <c r="G21" s="34"/>
      <c r="H21" s="35">
        <f t="shared" si="2"/>
        <v>16965.5</v>
      </c>
      <c r="I21" s="35">
        <f t="shared" si="2"/>
        <v>16931.557</v>
      </c>
      <c r="J21" s="35">
        <f t="shared" si="2"/>
        <v>16747.934</v>
      </c>
      <c r="K21" s="29">
        <f t="shared" si="0"/>
        <v>98.91549843880276</v>
      </c>
    </row>
    <row r="22" spans="1:11" ht="33.75" customHeight="1">
      <c r="A22" s="36"/>
      <c r="B22" s="32" t="s">
        <v>48</v>
      </c>
      <c r="C22" s="53">
        <v>992</v>
      </c>
      <c r="D22" s="34" t="s">
        <v>28</v>
      </c>
      <c r="E22" s="34" t="s">
        <v>29</v>
      </c>
      <c r="F22" s="33" t="s">
        <v>43</v>
      </c>
      <c r="G22" s="34" t="s">
        <v>44</v>
      </c>
      <c r="H22" s="35">
        <v>16965.5</v>
      </c>
      <c r="I22" s="35">
        <v>16931.557</v>
      </c>
      <c r="J22" s="35">
        <v>16747.934</v>
      </c>
      <c r="K22" s="29">
        <f t="shared" si="0"/>
        <v>98.91549843880276</v>
      </c>
    </row>
    <row r="23" spans="1:11" ht="31.5">
      <c r="A23" s="36"/>
      <c r="B23" s="32" t="s">
        <v>155</v>
      </c>
      <c r="C23" s="53">
        <v>992</v>
      </c>
      <c r="D23" s="34" t="s">
        <v>28</v>
      </c>
      <c r="E23" s="34" t="s">
        <v>29</v>
      </c>
      <c r="F23" s="33" t="s">
        <v>248</v>
      </c>
      <c r="G23" s="34"/>
      <c r="H23" s="35">
        <f>H24</f>
        <v>0</v>
      </c>
      <c r="I23" s="35">
        <f>I24</f>
        <v>31.2</v>
      </c>
      <c r="J23" s="35">
        <f>J24</f>
        <v>31.2</v>
      </c>
      <c r="K23" s="29">
        <f>J23/I23*100</f>
        <v>100</v>
      </c>
    </row>
    <row r="24" spans="1:11" ht="18.75" customHeight="1">
      <c r="A24" s="36"/>
      <c r="B24" s="32" t="s">
        <v>53</v>
      </c>
      <c r="C24" s="53">
        <v>992</v>
      </c>
      <c r="D24" s="34" t="s">
        <v>28</v>
      </c>
      <c r="E24" s="34" t="s">
        <v>29</v>
      </c>
      <c r="F24" s="33" t="s">
        <v>248</v>
      </c>
      <c r="G24" s="34" t="s">
        <v>52</v>
      </c>
      <c r="H24" s="35">
        <v>0</v>
      </c>
      <c r="I24" s="35">
        <v>31.2</v>
      </c>
      <c r="J24" s="35">
        <v>31.2</v>
      </c>
      <c r="K24" s="29">
        <f>J24/I24*100</f>
        <v>100</v>
      </c>
    </row>
    <row r="25" spans="1:11" ht="45.75" customHeight="1">
      <c r="A25" s="25"/>
      <c r="B25" s="30" t="s">
        <v>175</v>
      </c>
      <c r="C25" s="52">
        <v>992</v>
      </c>
      <c r="D25" s="27" t="s">
        <v>28</v>
      </c>
      <c r="E25" s="27" t="s">
        <v>104</v>
      </c>
      <c r="F25" s="28"/>
      <c r="G25" s="27"/>
      <c r="H25" s="31">
        <f aca="true" t="shared" si="3" ref="H25:J27">H26</f>
        <v>2500</v>
      </c>
      <c r="I25" s="31">
        <f t="shared" si="3"/>
        <v>2500</v>
      </c>
      <c r="J25" s="31">
        <f t="shared" si="3"/>
        <v>2441.497</v>
      </c>
      <c r="K25" s="29">
        <f t="shared" si="0"/>
        <v>97.65988</v>
      </c>
    </row>
    <row r="26" spans="1:11" ht="47.25" customHeight="1">
      <c r="A26" s="36"/>
      <c r="B26" s="41" t="s">
        <v>86</v>
      </c>
      <c r="C26" s="53">
        <v>992</v>
      </c>
      <c r="D26" s="34" t="s">
        <v>28</v>
      </c>
      <c r="E26" s="34" t="s">
        <v>104</v>
      </c>
      <c r="F26" s="33" t="s">
        <v>87</v>
      </c>
      <c r="G26" s="34"/>
      <c r="H26" s="35">
        <f t="shared" si="3"/>
        <v>2500</v>
      </c>
      <c r="I26" s="35">
        <f t="shared" si="3"/>
        <v>2500</v>
      </c>
      <c r="J26" s="35">
        <f t="shared" si="3"/>
        <v>2441.497</v>
      </c>
      <c r="K26" s="29">
        <f t="shared" si="0"/>
        <v>97.65988</v>
      </c>
    </row>
    <row r="27" spans="1:11" ht="23.25" customHeight="1">
      <c r="A27" s="36"/>
      <c r="B27" s="32" t="s">
        <v>10</v>
      </c>
      <c r="C27" s="53">
        <v>992</v>
      </c>
      <c r="D27" s="34" t="s">
        <v>28</v>
      </c>
      <c r="E27" s="34" t="s">
        <v>104</v>
      </c>
      <c r="F27" s="33" t="s">
        <v>43</v>
      </c>
      <c r="G27" s="34"/>
      <c r="H27" s="35">
        <f t="shared" si="3"/>
        <v>2500</v>
      </c>
      <c r="I27" s="35">
        <f t="shared" si="3"/>
        <v>2500</v>
      </c>
      <c r="J27" s="35">
        <f t="shared" si="3"/>
        <v>2441.497</v>
      </c>
      <c r="K27" s="29">
        <f t="shared" si="0"/>
        <v>97.65988</v>
      </c>
    </row>
    <row r="28" spans="1:11" ht="32.25" customHeight="1">
      <c r="A28" s="36"/>
      <c r="B28" s="32" t="s">
        <v>48</v>
      </c>
      <c r="C28" s="53">
        <v>992</v>
      </c>
      <c r="D28" s="34" t="s">
        <v>28</v>
      </c>
      <c r="E28" s="34" t="s">
        <v>104</v>
      </c>
      <c r="F28" s="33" t="s">
        <v>43</v>
      </c>
      <c r="G28" s="34" t="s">
        <v>44</v>
      </c>
      <c r="H28" s="35">
        <v>2500</v>
      </c>
      <c r="I28" s="35">
        <v>2500</v>
      </c>
      <c r="J28" s="35">
        <v>2441.497</v>
      </c>
      <c r="K28" s="29">
        <f t="shared" si="0"/>
        <v>97.65988</v>
      </c>
    </row>
    <row r="29" spans="1:11" ht="15.75">
      <c r="A29" s="36"/>
      <c r="B29" s="30" t="s">
        <v>11</v>
      </c>
      <c r="C29" s="52">
        <v>992</v>
      </c>
      <c r="D29" s="27" t="s">
        <v>28</v>
      </c>
      <c r="E29" s="27" t="s">
        <v>195</v>
      </c>
      <c r="F29" s="37"/>
      <c r="G29" s="34"/>
      <c r="H29" s="31">
        <f aca="true" t="shared" si="4" ref="H29:J31">H30</f>
        <v>400</v>
      </c>
      <c r="I29" s="31">
        <f t="shared" si="4"/>
        <v>400</v>
      </c>
      <c r="J29" s="31">
        <f t="shared" si="4"/>
        <v>0</v>
      </c>
      <c r="K29" s="29" t="s">
        <v>236</v>
      </c>
    </row>
    <row r="30" spans="1:11" ht="15.75">
      <c r="A30" s="36"/>
      <c r="B30" s="32" t="s">
        <v>11</v>
      </c>
      <c r="C30" s="53">
        <v>992</v>
      </c>
      <c r="D30" s="34" t="s">
        <v>28</v>
      </c>
      <c r="E30" s="34" t="s">
        <v>195</v>
      </c>
      <c r="F30" s="33" t="s">
        <v>12</v>
      </c>
      <c r="G30" s="34"/>
      <c r="H30" s="35">
        <f t="shared" si="4"/>
        <v>400</v>
      </c>
      <c r="I30" s="35">
        <f t="shared" si="4"/>
        <v>400</v>
      </c>
      <c r="J30" s="35">
        <f t="shared" si="4"/>
        <v>0</v>
      </c>
      <c r="K30" s="29" t="s">
        <v>236</v>
      </c>
    </row>
    <row r="31" spans="1:11" ht="45.75" customHeight="1">
      <c r="A31" s="36"/>
      <c r="B31" s="32" t="s">
        <v>51</v>
      </c>
      <c r="C31" s="53">
        <v>992</v>
      </c>
      <c r="D31" s="34" t="s">
        <v>28</v>
      </c>
      <c r="E31" s="34" t="s">
        <v>195</v>
      </c>
      <c r="F31" s="33" t="s">
        <v>50</v>
      </c>
      <c r="G31" s="34"/>
      <c r="H31" s="35">
        <f t="shared" si="4"/>
        <v>400</v>
      </c>
      <c r="I31" s="35">
        <f t="shared" si="4"/>
        <v>400</v>
      </c>
      <c r="J31" s="35">
        <f t="shared" si="4"/>
        <v>0</v>
      </c>
      <c r="K31" s="29" t="s">
        <v>236</v>
      </c>
    </row>
    <row r="32" spans="1:11" ht="15.75">
      <c r="A32" s="36"/>
      <c r="B32" s="32" t="s">
        <v>53</v>
      </c>
      <c r="C32" s="53">
        <v>992</v>
      </c>
      <c r="D32" s="34" t="s">
        <v>28</v>
      </c>
      <c r="E32" s="34" t="s">
        <v>195</v>
      </c>
      <c r="F32" s="33" t="s">
        <v>50</v>
      </c>
      <c r="G32" s="34" t="s">
        <v>52</v>
      </c>
      <c r="H32" s="35">
        <v>400</v>
      </c>
      <c r="I32" s="35">
        <v>400</v>
      </c>
      <c r="J32" s="35">
        <v>0</v>
      </c>
      <c r="K32" s="29" t="s">
        <v>236</v>
      </c>
    </row>
    <row r="33" spans="1:11" ht="16.5" customHeight="1">
      <c r="A33" s="36"/>
      <c r="B33" s="30" t="s">
        <v>13</v>
      </c>
      <c r="C33" s="52">
        <v>992</v>
      </c>
      <c r="D33" s="27" t="s">
        <v>28</v>
      </c>
      <c r="E33" s="27" t="s">
        <v>196</v>
      </c>
      <c r="F33" s="33"/>
      <c r="G33" s="34"/>
      <c r="H33" s="31">
        <f>H43+H51+H46+H36+H41+H34</f>
        <v>15941.615000000002</v>
      </c>
      <c r="I33" s="31">
        <f>I43+I51+I46+I36+I41+I34</f>
        <v>21593.48</v>
      </c>
      <c r="J33" s="31">
        <f>J43+J51+J46+J36+J41+J34</f>
        <v>20844.688000000002</v>
      </c>
      <c r="K33" s="29">
        <f t="shared" si="0"/>
        <v>96.53232364584126</v>
      </c>
    </row>
    <row r="34" spans="1:11" ht="31.5" customHeight="1">
      <c r="A34" s="36"/>
      <c r="B34" s="32" t="s">
        <v>155</v>
      </c>
      <c r="C34" s="53">
        <v>992</v>
      </c>
      <c r="D34" s="34" t="s">
        <v>28</v>
      </c>
      <c r="E34" s="34" t="s">
        <v>196</v>
      </c>
      <c r="F34" s="33" t="s">
        <v>95</v>
      </c>
      <c r="G34" s="34"/>
      <c r="H34" s="35">
        <f>H35</f>
        <v>33.2</v>
      </c>
      <c r="I34" s="35">
        <f>I35</f>
        <v>0</v>
      </c>
      <c r="J34" s="35">
        <f>J35</f>
        <v>0</v>
      </c>
      <c r="K34" s="29" t="s">
        <v>236</v>
      </c>
    </row>
    <row r="35" spans="1:11" ht="33.75" customHeight="1">
      <c r="A35" s="36"/>
      <c r="B35" s="32" t="s">
        <v>48</v>
      </c>
      <c r="C35" s="53">
        <v>992</v>
      </c>
      <c r="D35" s="34" t="s">
        <v>28</v>
      </c>
      <c r="E35" s="34" t="s">
        <v>196</v>
      </c>
      <c r="F35" s="33" t="s">
        <v>95</v>
      </c>
      <c r="G35" s="34" t="s">
        <v>44</v>
      </c>
      <c r="H35" s="35">
        <v>33.2</v>
      </c>
      <c r="I35" s="35">
        <v>0</v>
      </c>
      <c r="J35" s="35">
        <v>0</v>
      </c>
      <c r="K35" s="29" t="s">
        <v>236</v>
      </c>
    </row>
    <row r="36" spans="1:11" ht="35.25" customHeight="1">
      <c r="A36" s="36"/>
      <c r="B36" s="32" t="s">
        <v>14</v>
      </c>
      <c r="C36" s="53">
        <v>992</v>
      </c>
      <c r="D36" s="34" t="s">
        <v>28</v>
      </c>
      <c r="E36" s="34" t="s">
        <v>196</v>
      </c>
      <c r="F36" s="33" t="s">
        <v>251</v>
      </c>
      <c r="G36" s="34"/>
      <c r="H36" s="35">
        <f>H38+H40</f>
        <v>0</v>
      </c>
      <c r="I36" s="35">
        <f>I38+I40</f>
        <v>1657.93</v>
      </c>
      <c r="J36" s="35">
        <f>J38+J40</f>
        <v>1222.954</v>
      </c>
      <c r="K36" s="29">
        <f t="shared" si="0"/>
        <v>73.76391041841332</v>
      </c>
    </row>
    <row r="37" spans="1:11" ht="31.5" customHeight="1">
      <c r="A37" s="36"/>
      <c r="B37" s="32" t="s">
        <v>268</v>
      </c>
      <c r="C37" s="53">
        <v>992</v>
      </c>
      <c r="D37" s="34" t="s">
        <v>28</v>
      </c>
      <c r="E37" s="34" t="s">
        <v>196</v>
      </c>
      <c r="F37" s="33" t="s">
        <v>249</v>
      </c>
      <c r="G37" s="34"/>
      <c r="H37" s="35">
        <f>H38</f>
        <v>0</v>
      </c>
      <c r="I37" s="35">
        <f>I38</f>
        <v>1500</v>
      </c>
      <c r="J37" s="35">
        <f>J38</f>
        <v>1065.175</v>
      </c>
      <c r="K37" s="29">
        <f>J37/I37*100</f>
        <v>71.01166666666666</v>
      </c>
    </row>
    <row r="38" spans="1:11" ht="62.25" customHeight="1">
      <c r="A38" s="36"/>
      <c r="B38" s="68" t="s">
        <v>269</v>
      </c>
      <c r="C38" s="53">
        <v>992</v>
      </c>
      <c r="D38" s="34" t="s">
        <v>28</v>
      </c>
      <c r="E38" s="34" t="s">
        <v>196</v>
      </c>
      <c r="F38" s="33" t="s">
        <v>249</v>
      </c>
      <c r="G38" s="34" t="s">
        <v>250</v>
      </c>
      <c r="H38" s="35">
        <v>0</v>
      </c>
      <c r="I38" s="35">
        <v>1500</v>
      </c>
      <c r="J38" s="35">
        <v>1065.175</v>
      </c>
      <c r="K38" s="29">
        <f>J38/I38*100</f>
        <v>71.01166666666666</v>
      </c>
    </row>
    <row r="39" spans="1:11" ht="20.25" customHeight="1">
      <c r="A39" s="36"/>
      <c r="B39" s="32" t="s">
        <v>270</v>
      </c>
      <c r="C39" s="53">
        <v>992</v>
      </c>
      <c r="D39" s="34" t="s">
        <v>28</v>
      </c>
      <c r="E39" s="34" t="s">
        <v>196</v>
      </c>
      <c r="F39" s="33" t="s">
        <v>296</v>
      </c>
      <c r="G39" s="34"/>
      <c r="H39" s="35">
        <f>H40</f>
        <v>0</v>
      </c>
      <c r="I39" s="35">
        <f>I40</f>
        <v>157.93</v>
      </c>
      <c r="J39" s="35">
        <f>J40</f>
        <v>157.779</v>
      </c>
      <c r="K39" s="29">
        <f t="shared" si="0"/>
        <v>99.90438802000887</v>
      </c>
    </row>
    <row r="40" spans="1:11" ht="21.75" customHeight="1">
      <c r="A40" s="36"/>
      <c r="B40" s="32" t="s">
        <v>267</v>
      </c>
      <c r="C40" s="53">
        <v>992</v>
      </c>
      <c r="D40" s="34" t="s">
        <v>28</v>
      </c>
      <c r="E40" s="34" t="s">
        <v>196</v>
      </c>
      <c r="F40" s="33" t="s">
        <v>296</v>
      </c>
      <c r="G40" s="34" t="s">
        <v>252</v>
      </c>
      <c r="H40" s="35">
        <v>0</v>
      </c>
      <c r="I40" s="35">
        <v>157.93</v>
      </c>
      <c r="J40" s="35">
        <v>157.779</v>
      </c>
      <c r="K40" s="29">
        <f t="shared" si="0"/>
        <v>99.90438802000887</v>
      </c>
    </row>
    <row r="41" spans="1:11" ht="64.5" customHeight="1">
      <c r="A41" s="36"/>
      <c r="B41" s="32" t="s">
        <v>297</v>
      </c>
      <c r="C41" s="53">
        <v>992</v>
      </c>
      <c r="D41" s="34" t="s">
        <v>28</v>
      </c>
      <c r="E41" s="34" t="s">
        <v>196</v>
      </c>
      <c r="F41" s="33" t="s">
        <v>253</v>
      </c>
      <c r="G41" s="34"/>
      <c r="H41" s="35">
        <f>H42</f>
        <v>0</v>
      </c>
      <c r="I41" s="35">
        <f>I42</f>
        <v>424.05</v>
      </c>
      <c r="J41" s="35">
        <f>J42</f>
        <v>424.049</v>
      </c>
      <c r="K41" s="29">
        <f>J41/I41*100</f>
        <v>99.99976417875249</v>
      </c>
    </row>
    <row r="42" spans="1:11" ht="19.5" customHeight="1">
      <c r="A42" s="36"/>
      <c r="B42" s="32" t="s">
        <v>53</v>
      </c>
      <c r="C42" s="53">
        <v>992</v>
      </c>
      <c r="D42" s="34" t="s">
        <v>28</v>
      </c>
      <c r="E42" s="34" t="s">
        <v>196</v>
      </c>
      <c r="F42" s="33" t="s">
        <v>253</v>
      </c>
      <c r="G42" s="34" t="s">
        <v>52</v>
      </c>
      <c r="H42" s="35">
        <v>0</v>
      </c>
      <c r="I42" s="35">
        <v>424.05</v>
      </c>
      <c r="J42" s="35">
        <v>424.049</v>
      </c>
      <c r="K42" s="29">
        <f>J42/I42*100</f>
        <v>99.99976417875249</v>
      </c>
    </row>
    <row r="43" spans="1:11" ht="29.25" customHeight="1">
      <c r="A43" s="36"/>
      <c r="B43" s="32" t="s">
        <v>55</v>
      </c>
      <c r="C43" s="53">
        <v>992</v>
      </c>
      <c r="D43" s="34" t="s">
        <v>28</v>
      </c>
      <c r="E43" s="34" t="s">
        <v>196</v>
      </c>
      <c r="F43" s="33" t="s">
        <v>37</v>
      </c>
      <c r="G43" s="34"/>
      <c r="H43" s="35">
        <f>H44+H49</f>
        <v>13200</v>
      </c>
      <c r="I43" s="35">
        <f>I44+I49</f>
        <v>14613.129</v>
      </c>
      <c r="J43" s="35">
        <f>J44+J49</f>
        <v>14458.316</v>
      </c>
      <c r="K43" s="29">
        <f t="shared" si="0"/>
        <v>98.94058965742381</v>
      </c>
    </row>
    <row r="44" spans="1:11" ht="33" customHeight="1">
      <c r="A44" s="36"/>
      <c r="B44" s="32" t="s">
        <v>14</v>
      </c>
      <c r="C44" s="53">
        <v>992</v>
      </c>
      <c r="D44" s="34" t="s">
        <v>28</v>
      </c>
      <c r="E44" s="34" t="s">
        <v>196</v>
      </c>
      <c r="F44" s="33" t="s">
        <v>56</v>
      </c>
      <c r="G44" s="34"/>
      <c r="H44" s="35">
        <f>H45</f>
        <v>0</v>
      </c>
      <c r="I44" s="35">
        <f>I45</f>
        <v>14613.129</v>
      </c>
      <c r="J44" s="35">
        <f>J45</f>
        <v>14458.316</v>
      </c>
      <c r="K44" s="29">
        <f t="shared" si="0"/>
        <v>98.94058965742381</v>
      </c>
    </row>
    <row r="45" spans="1:11" ht="32.25" customHeight="1">
      <c r="A45" s="36"/>
      <c r="B45" s="68" t="s">
        <v>298</v>
      </c>
      <c r="C45" s="53">
        <v>992</v>
      </c>
      <c r="D45" s="34" t="s">
        <v>28</v>
      </c>
      <c r="E45" s="34" t="s">
        <v>196</v>
      </c>
      <c r="F45" s="33" t="s">
        <v>56</v>
      </c>
      <c r="G45" s="34" t="s">
        <v>40</v>
      </c>
      <c r="H45" s="35">
        <v>0</v>
      </c>
      <c r="I45" s="35">
        <v>14613.129</v>
      </c>
      <c r="J45" s="35">
        <v>14458.316</v>
      </c>
      <c r="K45" s="29">
        <f t="shared" si="0"/>
        <v>98.94058965742381</v>
      </c>
    </row>
    <row r="46" spans="1:11" ht="9.75" customHeight="1" hidden="1">
      <c r="A46" s="36"/>
      <c r="B46" s="32" t="s">
        <v>122</v>
      </c>
      <c r="C46" s="53">
        <v>992</v>
      </c>
      <c r="D46" s="34" t="s">
        <v>28</v>
      </c>
      <c r="E46" s="34" t="s">
        <v>196</v>
      </c>
      <c r="F46" s="33" t="s">
        <v>91</v>
      </c>
      <c r="G46" s="34"/>
      <c r="H46" s="34"/>
      <c r="I46" s="35">
        <f>I47</f>
        <v>0</v>
      </c>
      <c r="J46" s="34"/>
      <c r="K46" s="29" t="e">
        <f t="shared" si="0"/>
        <v>#DIV/0!</v>
      </c>
    </row>
    <row r="47" spans="1:11" ht="10.5" customHeight="1" hidden="1">
      <c r="A47" s="36"/>
      <c r="B47" s="32" t="s">
        <v>65</v>
      </c>
      <c r="C47" s="53">
        <v>992</v>
      </c>
      <c r="D47" s="34" t="s">
        <v>28</v>
      </c>
      <c r="E47" s="34" t="s">
        <v>196</v>
      </c>
      <c r="F47" s="33" t="s">
        <v>68</v>
      </c>
      <c r="G47" s="34"/>
      <c r="H47" s="34"/>
      <c r="I47" s="35">
        <f>I48</f>
        <v>0</v>
      </c>
      <c r="J47" s="34"/>
      <c r="K47" s="29" t="e">
        <f t="shared" si="0"/>
        <v>#DIV/0!</v>
      </c>
    </row>
    <row r="48" spans="1:11" ht="20.25" customHeight="1" hidden="1">
      <c r="A48" s="36"/>
      <c r="B48" s="32" t="s">
        <v>83</v>
      </c>
      <c r="C48" s="53">
        <v>992</v>
      </c>
      <c r="D48" s="34" t="s">
        <v>28</v>
      </c>
      <c r="E48" s="34" t="s">
        <v>196</v>
      </c>
      <c r="F48" s="33" t="s">
        <v>68</v>
      </c>
      <c r="G48" s="34" t="s">
        <v>57</v>
      </c>
      <c r="H48" s="34"/>
      <c r="I48" s="35">
        <v>0</v>
      </c>
      <c r="J48" s="34"/>
      <c r="K48" s="29" t="e">
        <f t="shared" si="0"/>
        <v>#DIV/0!</v>
      </c>
    </row>
    <row r="49" spans="1:11" ht="33" customHeight="1">
      <c r="A49" s="36"/>
      <c r="B49" s="32" t="s">
        <v>268</v>
      </c>
      <c r="C49" s="53">
        <v>992</v>
      </c>
      <c r="D49" s="34" t="s">
        <v>28</v>
      </c>
      <c r="E49" s="34" t="s">
        <v>196</v>
      </c>
      <c r="F49" s="33" t="s">
        <v>336</v>
      </c>
      <c r="G49" s="34"/>
      <c r="H49" s="35">
        <f>H50</f>
        <v>13200</v>
      </c>
      <c r="I49" s="35">
        <f>I50</f>
        <v>0</v>
      </c>
      <c r="J49" s="35">
        <f>J50</f>
        <v>0</v>
      </c>
      <c r="K49" s="29" t="s">
        <v>236</v>
      </c>
    </row>
    <row r="50" spans="1:11" ht="32.25" customHeight="1">
      <c r="A50" s="36"/>
      <c r="B50" s="68" t="s">
        <v>298</v>
      </c>
      <c r="C50" s="53">
        <v>992</v>
      </c>
      <c r="D50" s="34" t="s">
        <v>28</v>
      </c>
      <c r="E50" s="34" t="s">
        <v>196</v>
      </c>
      <c r="F50" s="33" t="s">
        <v>336</v>
      </c>
      <c r="G50" s="34" t="s">
        <v>40</v>
      </c>
      <c r="H50" s="35">
        <v>13200</v>
      </c>
      <c r="I50" s="35">
        <v>0</v>
      </c>
      <c r="J50" s="35">
        <v>0</v>
      </c>
      <c r="K50" s="29" t="s">
        <v>236</v>
      </c>
    </row>
    <row r="51" spans="1:11" ht="20.25" customHeight="1">
      <c r="A51" s="36"/>
      <c r="B51" s="32" t="s">
        <v>64</v>
      </c>
      <c r="C51" s="53">
        <v>992</v>
      </c>
      <c r="D51" s="34" t="s">
        <v>28</v>
      </c>
      <c r="E51" s="34" t="s">
        <v>196</v>
      </c>
      <c r="F51" s="33" t="s">
        <v>38</v>
      </c>
      <c r="G51" s="34"/>
      <c r="H51" s="35">
        <f>H52+H54+H56+H58+H60+H62</f>
        <v>2708.415</v>
      </c>
      <c r="I51" s="35">
        <f>I52+I54+I56+I58+I60+I62</f>
        <v>4898.371</v>
      </c>
      <c r="J51" s="35">
        <f>J52+J54+J56+J58+J60+J62</f>
        <v>4739.369</v>
      </c>
      <c r="K51" s="29">
        <f t="shared" si="0"/>
        <v>96.75398208914758</v>
      </c>
    </row>
    <row r="52" spans="1:11" ht="63">
      <c r="A52" s="36"/>
      <c r="B52" s="68" t="s">
        <v>209</v>
      </c>
      <c r="C52" s="53">
        <v>992</v>
      </c>
      <c r="D52" s="34" t="s">
        <v>28</v>
      </c>
      <c r="E52" s="34" t="s">
        <v>196</v>
      </c>
      <c r="F52" s="33" t="s">
        <v>208</v>
      </c>
      <c r="G52" s="34"/>
      <c r="H52" s="35">
        <f>H53</f>
        <v>2601.56</v>
      </c>
      <c r="I52" s="35">
        <f>I53</f>
        <v>3234.626</v>
      </c>
      <c r="J52" s="35">
        <f>J53</f>
        <v>3075.919</v>
      </c>
      <c r="K52" s="29">
        <f aca="true" t="shared" si="5" ref="K52:K59">J52/I52*100</f>
        <v>95.09349767175554</v>
      </c>
    </row>
    <row r="53" spans="1:11" ht="15.75">
      <c r="A53" s="36"/>
      <c r="B53" s="32" t="s">
        <v>53</v>
      </c>
      <c r="C53" s="53">
        <v>992</v>
      </c>
      <c r="D53" s="34" t="s">
        <v>28</v>
      </c>
      <c r="E53" s="34" t="s">
        <v>196</v>
      </c>
      <c r="F53" s="33" t="s">
        <v>208</v>
      </c>
      <c r="G53" s="34" t="s">
        <v>52</v>
      </c>
      <c r="H53" s="35">
        <v>2601.56</v>
      </c>
      <c r="I53" s="35">
        <v>3234.626</v>
      </c>
      <c r="J53" s="35">
        <v>3075.919</v>
      </c>
      <c r="K53" s="29">
        <f t="shared" si="5"/>
        <v>95.09349767175554</v>
      </c>
    </row>
    <row r="54" spans="1:11" ht="63">
      <c r="A54" s="36"/>
      <c r="B54" s="32" t="s">
        <v>299</v>
      </c>
      <c r="C54" s="53">
        <v>992</v>
      </c>
      <c r="D54" s="34" t="s">
        <v>28</v>
      </c>
      <c r="E54" s="34" t="s">
        <v>196</v>
      </c>
      <c r="F54" s="33" t="s">
        <v>292</v>
      </c>
      <c r="G54" s="34"/>
      <c r="H54" s="35">
        <f>H55</f>
        <v>106.855</v>
      </c>
      <c r="I54" s="35">
        <f>I55</f>
        <v>106.855</v>
      </c>
      <c r="J54" s="35">
        <f>J55</f>
        <v>106.659</v>
      </c>
      <c r="K54" s="29">
        <f t="shared" si="5"/>
        <v>99.81657386177531</v>
      </c>
    </row>
    <row r="55" spans="1:11" ht="15.75">
      <c r="A55" s="36"/>
      <c r="B55" s="32" t="s">
        <v>53</v>
      </c>
      <c r="C55" s="53">
        <v>992</v>
      </c>
      <c r="D55" s="34" t="s">
        <v>28</v>
      </c>
      <c r="E55" s="34" t="s">
        <v>196</v>
      </c>
      <c r="F55" s="33" t="s">
        <v>292</v>
      </c>
      <c r="G55" s="34" t="s">
        <v>52</v>
      </c>
      <c r="H55" s="35">
        <v>106.855</v>
      </c>
      <c r="I55" s="35">
        <v>106.855</v>
      </c>
      <c r="J55" s="35">
        <v>106.659</v>
      </c>
      <c r="K55" s="29">
        <f t="shared" si="5"/>
        <v>99.81657386177531</v>
      </c>
    </row>
    <row r="56" spans="1:11" ht="78.75">
      <c r="A56" s="36"/>
      <c r="B56" s="32" t="s">
        <v>300</v>
      </c>
      <c r="C56" s="53">
        <v>992</v>
      </c>
      <c r="D56" s="34" t="s">
        <v>28</v>
      </c>
      <c r="E56" s="34" t="s">
        <v>196</v>
      </c>
      <c r="F56" s="33" t="s">
        <v>245</v>
      </c>
      <c r="G56" s="34"/>
      <c r="H56" s="35">
        <f>H57</f>
        <v>0</v>
      </c>
      <c r="I56" s="35">
        <f>I57</f>
        <v>600</v>
      </c>
      <c r="J56" s="35">
        <f>J57</f>
        <v>600</v>
      </c>
      <c r="K56" s="29">
        <f t="shared" si="5"/>
        <v>100</v>
      </c>
    </row>
    <row r="57" spans="1:11" ht="15.75">
      <c r="A57" s="36"/>
      <c r="B57" s="68" t="s">
        <v>267</v>
      </c>
      <c r="C57" s="53">
        <v>992</v>
      </c>
      <c r="D57" s="34" t="s">
        <v>28</v>
      </c>
      <c r="E57" s="34" t="s">
        <v>196</v>
      </c>
      <c r="F57" s="33" t="s">
        <v>245</v>
      </c>
      <c r="G57" s="34" t="s">
        <v>252</v>
      </c>
      <c r="H57" s="35">
        <v>0</v>
      </c>
      <c r="I57" s="35">
        <v>600</v>
      </c>
      <c r="J57" s="35">
        <v>600</v>
      </c>
      <c r="K57" s="29">
        <f t="shared" si="5"/>
        <v>100</v>
      </c>
    </row>
    <row r="58" spans="1:11" ht="78.75">
      <c r="A58" s="36"/>
      <c r="B58" s="32" t="s">
        <v>301</v>
      </c>
      <c r="C58" s="53">
        <v>992</v>
      </c>
      <c r="D58" s="34" t="s">
        <v>28</v>
      </c>
      <c r="E58" s="34" t="s">
        <v>196</v>
      </c>
      <c r="F58" s="33" t="s">
        <v>215</v>
      </c>
      <c r="G58" s="34"/>
      <c r="H58" s="35">
        <f>H59</f>
        <v>0</v>
      </c>
      <c r="I58" s="35">
        <f>I59</f>
        <v>69.4</v>
      </c>
      <c r="J58" s="35">
        <f>J59</f>
        <v>69.4</v>
      </c>
      <c r="K58" s="29">
        <f t="shared" si="5"/>
        <v>100</v>
      </c>
    </row>
    <row r="59" spans="1:11" ht="15.75">
      <c r="A59" s="36"/>
      <c r="B59" s="32" t="s">
        <v>53</v>
      </c>
      <c r="C59" s="53">
        <v>992</v>
      </c>
      <c r="D59" s="34" t="s">
        <v>28</v>
      </c>
      <c r="E59" s="34" t="s">
        <v>196</v>
      </c>
      <c r="F59" s="33" t="s">
        <v>215</v>
      </c>
      <c r="G59" s="34" t="s">
        <v>52</v>
      </c>
      <c r="H59" s="35">
        <v>0</v>
      </c>
      <c r="I59" s="35">
        <v>69.4</v>
      </c>
      <c r="J59" s="35">
        <v>69.4</v>
      </c>
      <c r="K59" s="29">
        <f t="shared" si="5"/>
        <v>100</v>
      </c>
    </row>
    <row r="60" spans="1:11" ht="78.75">
      <c r="A60" s="36"/>
      <c r="B60" s="40" t="s">
        <v>302</v>
      </c>
      <c r="C60" s="53">
        <v>992</v>
      </c>
      <c r="D60" s="34" t="s">
        <v>28</v>
      </c>
      <c r="E60" s="34" t="s">
        <v>196</v>
      </c>
      <c r="F60" s="33" t="s">
        <v>285</v>
      </c>
      <c r="G60" s="34"/>
      <c r="H60" s="35">
        <f>H61</f>
        <v>0</v>
      </c>
      <c r="I60" s="35">
        <f>I61</f>
        <v>813.49</v>
      </c>
      <c r="J60" s="35">
        <f>J61</f>
        <v>813.391</v>
      </c>
      <c r="K60" s="29">
        <f t="shared" si="0"/>
        <v>99.98783021303272</v>
      </c>
    </row>
    <row r="61" spans="1:11" ht="15.75">
      <c r="A61" s="36"/>
      <c r="B61" s="32" t="s">
        <v>53</v>
      </c>
      <c r="C61" s="53">
        <v>992</v>
      </c>
      <c r="D61" s="34" t="s">
        <v>28</v>
      </c>
      <c r="E61" s="34" t="s">
        <v>196</v>
      </c>
      <c r="F61" s="33" t="s">
        <v>285</v>
      </c>
      <c r="G61" s="34" t="s">
        <v>52</v>
      </c>
      <c r="H61" s="35">
        <v>0</v>
      </c>
      <c r="I61" s="35">
        <v>813.49</v>
      </c>
      <c r="J61" s="35">
        <v>813.391</v>
      </c>
      <c r="K61" s="29">
        <f>J61/I61*100</f>
        <v>99.98783021303272</v>
      </c>
    </row>
    <row r="62" spans="1:11" ht="47.25">
      <c r="A62" s="36"/>
      <c r="B62" s="40" t="s">
        <v>303</v>
      </c>
      <c r="C62" s="53">
        <v>992</v>
      </c>
      <c r="D62" s="34" t="s">
        <v>28</v>
      </c>
      <c r="E62" s="34" t="s">
        <v>196</v>
      </c>
      <c r="F62" s="33" t="s">
        <v>293</v>
      </c>
      <c r="G62" s="34"/>
      <c r="H62" s="35">
        <f>H63</f>
        <v>0</v>
      </c>
      <c r="I62" s="35">
        <f>I63</f>
        <v>74</v>
      </c>
      <c r="J62" s="35">
        <f>J63</f>
        <v>74</v>
      </c>
      <c r="K62" s="29">
        <f t="shared" si="0"/>
        <v>100</v>
      </c>
    </row>
    <row r="63" spans="1:11" ht="15.75">
      <c r="A63" s="36"/>
      <c r="B63" s="32" t="s">
        <v>53</v>
      </c>
      <c r="C63" s="53">
        <v>992</v>
      </c>
      <c r="D63" s="34" t="s">
        <v>28</v>
      </c>
      <c r="E63" s="34" t="s">
        <v>196</v>
      </c>
      <c r="F63" s="33" t="s">
        <v>293</v>
      </c>
      <c r="G63" s="34" t="s">
        <v>52</v>
      </c>
      <c r="H63" s="35">
        <v>0</v>
      </c>
      <c r="I63" s="35">
        <v>74</v>
      </c>
      <c r="J63" s="35">
        <v>74</v>
      </c>
      <c r="K63" s="29">
        <f t="shared" si="0"/>
        <v>100</v>
      </c>
    </row>
    <row r="64" spans="1:11" ht="31.5">
      <c r="A64" s="25" t="s">
        <v>21</v>
      </c>
      <c r="B64" s="30" t="s">
        <v>16</v>
      </c>
      <c r="C64" s="52">
        <v>992</v>
      </c>
      <c r="D64" s="27" t="s">
        <v>30</v>
      </c>
      <c r="E64" s="27"/>
      <c r="F64" s="28"/>
      <c r="G64" s="27"/>
      <c r="H64" s="31">
        <f>H65+H82</f>
        <v>900</v>
      </c>
      <c r="I64" s="31">
        <f>I65+I82</f>
        <v>44101.89400000001</v>
      </c>
      <c r="J64" s="31">
        <f>J65+J82</f>
        <v>43877.802</v>
      </c>
      <c r="K64" s="29">
        <f t="shared" si="0"/>
        <v>99.49187669808465</v>
      </c>
    </row>
    <row r="65" spans="1:11" ht="49.5" customHeight="1">
      <c r="A65" s="36"/>
      <c r="B65" s="30" t="s">
        <v>58</v>
      </c>
      <c r="C65" s="52">
        <v>992</v>
      </c>
      <c r="D65" s="27" t="s">
        <v>30</v>
      </c>
      <c r="E65" s="27" t="s">
        <v>31</v>
      </c>
      <c r="F65" s="33"/>
      <c r="G65" s="34"/>
      <c r="H65" s="31">
        <f>H71+H79+H76+H66+H74</f>
        <v>600</v>
      </c>
      <c r="I65" s="31">
        <f>I71+I79+I76+I66+I74</f>
        <v>44088.094000000005</v>
      </c>
      <c r="J65" s="31">
        <f>J71+J79+J76+J66+J74</f>
        <v>43864.002</v>
      </c>
      <c r="K65" s="29">
        <f t="shared" si="0"/>
        <v>99.49171765057477</v>
      </c>
    </row>
    <row r="66" spans="1:11" ht="22.5" customHeight="1">
      <c r="A66" s="36"/>
      <c r="B66" s="32" t="s">
        <v>11</v>
      </c>
      <c r="C66" s="53">
        <v>992</v>
      </c>
      <c r="D66" s="34" t="s">
        <v>30</v>
      </c>
      <c r="E66" s="34" t="s">
        <v>31</v>
      </c>
      <c r="F66" s="33" t="s">
        <v>12</v>
      </c>
      <c r="G66" s="69"/>
      <c r="H66" s="35">
        <f>H67+H69</f>
        <v>0</v>
      </c>
      <c r="I66" s="35">
        <f>I67+I69</f>
        <v>43564.757000000005</v>
      </c>
      <c r="J66" s="35">
        <f>J67+J69</f>
        <v>43540.209</v>
      </c>
      <c r="K66" s="29">
        <f t="shared" si="0"/>
        <v>99.943651699928</v>
      </c>
    </row>
    <row r="67" spans="1:11" ht="69" customHeight="1">
      <c r="A67" s="36"/>
      <c r="B67" s="32" t="s">
        <v>211</v>
      </c>
      <c r="C67" s="53">
        <v>992</v>
      </c>
      <c r="D67" s="34" t="s">
        <v>30</v>
      </c>
      <c r="E67" s="34" t="s">
        <v>31</v>
      </c>
      <c r="F67" s="33" t="s">
        <v>210</v>
      </c>
      <c r="G67" s="69"/>
      <c r="H67" s="35">
        <f>H68</f>
        <v>0</v>
      </c>
      <c r="I67" s="35">
        <f>I68</f>
        <v>2423.8</v>
      </c>
      <c r="J67" s="35">
        <f>J68</f>
        <v>2423.748</v>
      </c>
      <c r="K67" s="29">
        <f t="shared" si="0"/>
        <v>99.99785460846604</v>
      </c>
    </row>
    <row r="68" spans="1:11" ht="21" customHeight="1">
      <c r="A68" s="36"/>
      <c r="B68" s="32" t="s">
        <v>53</v>
      </c>
      <c r="C68" s="53">
        <v>992</v>
      </c>
      <c r="D68" s="34" t="s">
        <v>30</v>
      </c>
      <c r="E68" s="34" t="s">
        <v>31</v>
      </c>
      <c r="F68" s="33" t="s">
        <v>210</v>
      </c>
      <c r="G68" s="69" t="s">
        <v>52</v>
      </c>
      <c r="H68" s="35">
        <v>0</v>
      </c>
      <c r="I68" s="35">
        <v>2423.8</v>
      </c>
      <c r="J68" s="35">
        <v>2423.748</v>
      </c>
      <c r="K68" s="29">
        <f t="shared" si="0"/>
        <v>99.99785460846604</v>
      </c>
    </row>
    <row r="69" spans="1:11" ht="45.75" customHeight="1">
      <c r="A69" s="36"/>
      <c r="B69" s="32" t="s">
        <v>51</v>
      </c>
      <c r="C69" s="53">
        <v>992</v>
      </c>
      <c r="D69" s="34" t="s">
        <v>30</v>
      </c>
      <c r="E69" s="34" t="s">
        <v>31</v>
      </c>
      <c r="F69" s="33" t="s">
        <v>50</v>
      </c>
      <c r="G69" s="69"/>
      <c r="H69" s="35">
        <f>H70</f>
        <v>0</v>
      </c>
      <c r="I69" s="35">
        <f>I70</f>
        <v>41140.957</v>
      </c>
      <c r="J69" s="35">
        <f>J70</f>
        <v>41116.461</v>
      </c>
      <c r="K69" s="29">
        <f t="shared" si="0"/>
        <v>99.94045836123841</v>
      </c>
    </row>
    <row r="70" spans="1:11" ht="20.25" customHeight="1">
      <c r="A70" s="36"/>
      <c r="B70" s="32" t="s">
        <v>53</v>
      </c>
      <c r="C70" s="53">
        <v>992</v>
      </c>
      <c r="D70" s="34" t="s">
        <v>30</v>
      </c>
      <c r="E70" s="34" t="s">
        <v>31</v>
      </c>
      <c r="F70" s="33" t="s">
        <v>50</v>
      </c>
      <c r="G70" s="69" t="s">
        <v>52</v>
      </c>
      <c r="H70" s="35">
        <v>0</v>
      </c>
      <c r="I70" s="35">
        <v>41140.957</v>
      </c>
      <c r="J70" s="35">
        <v>41116.461</v>
      </c>
      <c r="K70" s="29">
        <f t="shared" si="0"/>
        <v>99.94045836123841</v>
      </c>
    </row>
    <row r="71" spans="1:11" ht="45.75" customHeight="1">
      <c r="A71" s="36"/>
      <c r="B71" s="32" t="s">
        <v>17</v>
      </c>
      <c r="C71" s="53">
        <v>992</v>
      </c>
      <c r="D71" s="34" t="s">
        <v>30</v>
      </c>
      <c r="E71" s="34" t="s">
        <v>31</v>
      </c>
      <c r="F71" s="33" t="s">
        <v>18</v>
      </c>
      <c r="G71" s="34"/>
      <c r="H71" s="35">
        <f>H73</f>
        <v>0</v>
      </c>
      <c r="I71" s="35">
        <f>I73</f>
        <v>294.187</v>
      </c>
      <c r="J71" s="35">
        <f>J73</f>
        <v>94.643</v>
      </c>
      <c r="K71" s="29">
        <f t="shared" si="0"/>
        <v>32.17103407016626</v>
      </c>
    </row>
    <row r="72" spans="1:11" ht="51" customHeight="1" hidden="1">
      <c r="A72" s="36"/>
      <c r="B72" s="32" t="s">
        <v>66</v>
      </c>
      <c r="C72" s="53">
        <v>992</v>
      </c>
      <c r="D72" s="34" t="s">
        <v>30</v>
      </c>
      <c r="E72" s="34" t="s">
        <v>31</v>
      </c>
      <c r="F72" s="33" t="s">
        <v>59</v>
      </c>
      <c r="G72" s="34"/>
      <c r="H72" s="35">
        <v>0</v>
      </c>
      <c r="I72" s="35">
        <v>0</v>
      </c>
      <c r="J72" s="35">
        <v>0</v>
      </c>
      <c r="K72" s="29" t="e">
        <f t="shared" si="0"/>
        <v>#DIV/0!</v>
      </c>
    </row>
    <row r="73" spans="1:11" ht="17.25" customHeight="1">
      <c r="A73" s="36"/>
      <c r="B73" s="32" t="s">
        <v>53</v>
      </c>
      <c r="C73" s="53">
        <v>992</v>
      </c>
      <c r="D73" s="34" t="s">
        <v>30</v>
      </c>
      <c r="E73" s="34" t="s">
        <v>31</v>
      </c>
      <c r="F73" s="33" t="s">
        <v>18</v>
      </c>
      <c r="G73" s="34" t="s">
        <v>52</v>
      </c>
      <c r="H73" s="35">
        <v>0</v>
      </c>
      <c r="I73" s="35">
        <v>294.187</v>
      </c>
      <c r="J73" s="35">
        <v>94.643</v>
      </c>
      <c r="K73" s="29">
        <f t="shared" si="0"/>
        <v>32.17103407016626</v>
      </c>
    </row>
    <row r="74" spans="1:11" ht="51" customHeight="1">
      <c r="A74" s="36"/>
      <c r="B74" s="32" t="s">
        <v>66</v>
      </c>
      <c r="C74" s="53">
        <v>992</v>
      </c>
      <c r="D74" s="34" t="s">
        <v>30</v>
      </c>
      <c r="E74" s="34" t="s">
        <v>31</v>
      </c>
      <c r="F74" s="33" t="s">
        <v>59</v>
      </c>
      <c r="G74" s="34"/>
      <c r="H74" s="35">
        <f>H75</f>
        <v>500</v>
      </c>
      <c r="I74" s="35">
        <f>I75</f>
        <v>0</v>
      </c>
      <c r="J74" s="35">
        <f>J75</f>
        <v>0</v>
      </c>
      <c r="K74" s="29" t="s">
        <v>236</v>
      </c>
    </row>
    <row r="75" spans="1:11" ht="18.75" customHeight="1">
      <c r="A75" s="36"/>
      <c r="B75" s="32" t="s">
        <v>53</v>
      </c>
      <c r="C75" s="53">
        <v>992</v>
      </c>
      <c r="D75" s="34" t="s">
        <v>30</v>
      </c>
      <c r="E75" s="34" t="s">
        <v>31</v>
      </c>
      <c r="F75" s="33" t="s">
        <v>59</v>
      </c>
      <c r="G75" s="34" t="s">
        <v>52</v>
      </c>
      <c r="H75" s="35">
        <v>500</v>
      </c>
      <c r="I75" s="35">
        <v>0</v>
      </c>
      <c r="J75" s="35">
        <v>0</v>
      </c>
      <c r="K75" s="29" t="s">
        <v>236</v>
      </c>
    </row>
    <row r="76" spans="1:11" ht="18.75" customHeight="1">
      <c r="A76" s="36"/>
      <c r="B76" s="32" t="s">
        <v>305</v>
      </c>
      <c r="C76" s="53">
        <v>992</v>
      </c>
      <c r="D76" s="34" t="s">
        <v>30</v>
      </c>
      <c r="E76" s="34" t="s">
        <v>31</v>
      </c>
      <c r="F76" s="33" t="s">
        <v>304</v>
      </c>
      <c r="G76" s="34"/>
      <c r="H76" s="35">
        <f aca="true" t="shared" si="6" ref="H76:J77">H77</f>
        <v>100</v>
      </c>
      <c r="I76" s="35">
        <f t="shared" si="6"/>
        <v>132.2</v>
      </c>
      <c r="J76" s="35">
        <f t="shared" si="6"/>
        <v>132.2</v>
      </c>
      <c r="K76" s="29">
        <f t="shared" si="0"/>
        <v>100</v>
      </c>
    </row>
    <row r="77" spans="1:11" ht="33" customHeight="1">
      <c r="A77" s="36"/>
      <c r="B77" s="32" t="s">
        <v>88</v>
      </c>
      <c r="C77" s="53">
        <v>992</v>
      </c>
      <c r="D77" s="34" t="s">
        <v>30</v>
      </c>
      <c r="E77" s="34" t="s">
        <v>31</v>
      </c>
      <c r="F77" s="33" t="s">
        <v>89</v>
      </c>
      <c r="G77" s="34"/>
      <c r="H77" s="35">
        <f t="shared" si="6"/>
        <v>100</v>
      </c>
      <c r="I77" s="35">
        <f t="shared" si="6"/>
        <v>132.2</v>
      </c>
      <c r="J77" s="35">
        <f t="shared" si="6"/>
        <v>132.2</v>
      </c>
      <c r="K77" s="29">
        <f t="shared" si="0"/>
        <v>100</v>
      </c>
    </row>
    <row r="78" spans="1:11" ht="24" customHeight="1">
      <c r="A78" s="36"/>
      <c r="B78" s="32" t="s">
        <v>53</v>
      </c>
      <c r="C78" s="53">
        <v>992</v>
      </c>
      <c r="D78" s="34" t="s">
        <v>30</v>
      </c>
      <c r="E78" s="34" t="s">
        <v>31</v>
      </c>
      <c r="F78" s="33" t="s">
        <v>89</v>
      </c>
      <c r="G78" s="34" t="s">
        <v>52</v>
      </c>
      <c r="H78" s="35">
        <v>100</v>
      </c>
      <c r="I78" s="35">
        <v>132.2</v>
      </c>
      <c r="J78" s="35">
        <v>132.2</v>
      </c>
      <c r="K78" s="29">
        <f t="shared" si="0"/>
        <v>100</v>
      </c>
    </row>
    <row r="79" spans="1:11" ht="15.75" customHeight="1">
      <c r="A79" s="36"/>
      <c r="B79" s="32" t="s">
        <v>64</v>
      </c>
      <c r="C79" s="53">
        <v>992</v>
      </c>
      <c r="D79" s="34" t="s">
        <v>30</v>
      </c>
      <c r="E79" s="34" t="s">
        <v>31</v>
      </c>
      <c r="F79" s="33" t="s">
        <v>38</v>
      </c>
      <c r="G79" s="34"/>
      <c r="H79" s="35">
        <f aca="true" t="shared" si="7" ref="H79:J80">H80</f>
        <v>0</v>
      </c>
      <c r="I79" s="35">
        <f t="shared" si="7"/>
        <v>96.95</v>
      </c>
      <c r="J79" s="35">
        <f t="shared" si="7"/>
        <v>96.95</v>
      </c>
      <c r="K79" s="29">
        <f t="shared" si="0"/>
        <v>100</v>
      </c>
    </row>
    <row r="80" spans="1:11" ht="73.5" customHeight="1">
      <c r="A80" s="36"/>
      <c r="B80" s="32" t="s">
        <v>301</v>
      </c>
      <c r="C80" s="53">
        <v>992</v>
      </c>
      <c r="D80" s="34" t="s">
        <v>30</v>
      </c>
      <c r="E80" s="34" t="s">
        <v>31</v>
      </c>
      <c r="F80" s="33" t="s">
        <v>215</v>
      </c>
      <c r="G80" s="34"/>
      <c r="H80" s="35">
        <f t="shared" si="7"/>
        <v>0</v>
      </c>
      <c r="I80" s="35">
        <f t="shared" si="7"/>
        <v>96.95</v>
      </c>
      <c r="J80" s="35">
        <f t="shared" si="7"/>
        <v>96.95</v>
      </c>
      <c r="K80" s="29">
        <f>J80/I80*100</f>
        <v>100</v>
      </c>
    </row>
    <row r="81" spans="1:11" ht="15.75">
      <c r="A81" s="36"/>
      <c r="B81" s="32" t="s">
        <v>53</v>
      </c>
      <c r="C81" s="53">
        <v>992</v>
      </c>
      <c r="D81" s="34" t="s">
        <v>30</v>
      </c>
      <c r="E81" s="34" t="s">
        <v>31</v>
      </c>
      <c r="F81" s="33" t="s">
        <v>215</v>
      </c>
      <c r="G81" s="34" t="s">
        <v>52</v>
      </c>
      <c r="H81" s="35">
        <v>0</v>
      </c>
      <c r="I81" s="35">
        <v>96.95</v>
      </c>
      <c r="J81" s="35">
        <v>96.95</v>
      </c>
      <c r="K81" s="29">
        <f>J81/I81*100</f>
        <v>100</v>
      </c>
    </row>
    <row r="82" spans="1:11" ht="48" customHeight="1">
      <c r="A82" s="25"/>
      <c r="B82" s="30" t="s">
        <v>67</v>
      </c>
      <c r="C82" s="52">
        <v>992</v>
      </c>
      <c r="D82" s="27" t="s">
        <v>30</v>
      </c>
      <c r="E82" s="27" t="s">
        <v>54</v>
      </c>
      <c r="F82" s="28"/>
      <c r="G82" s="27"/>
      <c r="H82" s="31">
        <f>H83+H85</f>
        <v>300</v>
      </c>
      <c r="I82" s="31">
        <f>I83+I85</f>
        <v>13.8</v>
      </c>
      <c r="J82" s="31">
        <f>J83+J85</f>
        <v>13.8</v>
      </c>
      <c r="K82" s="29">
        <f t="shared" si="0"/>
        <v>100</v>
      </c>
    </row>
    <row r="83" spans="1:11" ht="45.75" customHeight="1">
      <c r="A83" s="36"/>
      <c r="B83" s="32" t="s">
        <v>90</v>
      </c>
      <c r="C83" s="53">
        <v>992</v>
      </c>
      <c r="D83" s="34" t="s">
        <v>30</v>
      </c>
      <c r="E83" s="34" t="s">
        <v>54</v>
      </c>
      <c r="F83" s="33" t="s">
        <v>80</v>
      </c>
      <c r="G83" s="34"/>
      <c r="H83" s="35">
        <f>H84</f>
        <v>100</v>
      </c>
      <c r="I83" s="35">
        <f>I84</f>
        <v>13.8</v>
      </c>
      <c r="J83" s="35">
        <f>J84</f>
        <v>13.8</v>
      </c>
      <c r="K83" s="29">
        <f t="shared" si="0"/>
        <v>100</v>
      </c>
    </row>
    <row r="84" spans="1:11" ht="15.75">
      <c r="A84" s="36"/>
      <c r="B84" s="32" t="s">
        <v>53</v>
      </c>
      <c r="C84" s="53">
        <v>992</v>
      </c>
      <c r="D84" s="34" t="s">
        <v>30</v>
      </c>
      <c r="E84" s="34" t="s">
        <v>54</v>
      </c>
      <c r="F84" s="33" t="s">
        <v>80</v>
      </c>
      <c r="G84" s="34" t="s">
        <v>52</v>
      </c>
      <c r="H84" s="35">
        <v>100</v>
      </c>
      <c r="I84" s="35">
        <v>13.8</v>
      </c>
      <c r="J84" s="35">
        <v>13.8</v>
      </c>
      <c r="K84" s="29">
        <f t="shared" si="0"/>
        <v>100</v>
      </c>
    </row>
    <row r="85" spans="1:11" ht="21.75" customHeight="1">
      <c r="A85" s="36"/>
      <c r="B85" s="32" t="s">
        <v>64</v>
      </c>
      <c r="C85" s="53">
        <v>992</v>
      </c>
      <c r="D85" s="34" t="s">
        <v>30</v>
      </c>
      <c r="E85" s="34" t="s">
        <v>54</v>
      </c>
      <c r="F85" s="33" t="s">
        <v>38</v>
      </c>
      <c r="G85" s="34"/>
      <c r="H85" s="35">
        <f aca="true" t="shared" si="8" ref="H85:J86">H86</f>
        <v>200</v>
      </c>
      <c r="I85" s="86">
        <f t="shared" si="8"/>
        <v>0</v>
      </c>
      <c r="J85" s="86">
        <f t="shared" si="8"/>
        <v>0</v>
      </c>
      <c r="K85" s="29" t="s">
        <v>236</v>
      </c>
    </row>
    <row r="86" spans="1:11" ht="78.75">
      <c r="A86" s="36"/>
      <c r="B86" s="32" t="s">
        <v>300</v>
      </c>
      <c r="C86" s="53">
        <v>992</v>
      </c>
      <c r="D86" s="34" t="s">
        <v>30</v>
      </c>
      <c r="E86" s="34" t="s">
        <v>54</v>
      </c>
      <c r="F86" s="33" t="s">
        <v>245</v>
      </c>
      <c r="G86" s="34"/>
      <c r="H86" s="35">
        <f t="shared" si="8"/>
        <v>200</v>
      </c>
      <c r="I86" s="35">
        <f t="shared" si="8"/>
        <v>0</v>
      </c>
      <c r="J86" s="35">
        <f t="shared" si="8"/>
        <v>0</v>
      </c>
      <c r="K86" s="29" t="s">
        <v>236</v>
      </c>
    </row>
    <row r="87" spans="1:11" ht="15.75">
      <c r="A87" s="36"/>
      <c r="B87" s="32" t="s">
        <v>53</v>
      </c>
      <c r="C87" s="53">
        <v>992</v>
      </c>
      <c r="D87" s="34" t="s">
        <v>30</v>
      </c>
      <c r="E87" s="34" t="s">
        <v>54</v>
      </c>
      <c r="F87" s="33" t="s">
        <v>245</v>
      </c>
      <c r="G87" s="34" t="s">
        <v>52</v>
      </c>
      <c r="H87" s="35">
        <v>200</v>
      </c>
      <c r="I87" s="35">
        <v>0</v>
      </c>
      <c r="J87" s="35">
        <v>0</v>
      </c>
      <c r="K87" s="29" t="s">
        <v>236</v>
      </c>
    </row>
    <row r="88" spans="1:11" ht="17.25" customHeight="1">
      <c r="A88" s="25" t="s">
        <v>22</v>
      </c>
      <c r="B88" s="30" t="s">
        <v>96</v>
      </c>
      <c r="C88" s="52">
        <v>992</v>
      </c>
      <c r="D88" s="27" t="s">
        <v>29</v>
      </c>
      <c r="E88" s="27"/>
      <c r="F88" s="28"/>
      <c r="G88" s="27"/>
      <c r="H88" s="31">
        <f>H89+H97+H103+H134+H127+H109+H117</f>
        <v>4360</v>
      </c>
      <c r="I88" s="31">
        <f>I89+I97+I103+I134+I127+I109+I117</f>
        <v>40256.57</v>
      </c>
      <c r="J88" s="31">
        <f>J89+J97+J103+J134+J127+J109+J117</f>
        <v>31463.654000000002</v>
      </c>
      <c r="K88" s="29">
        <f t="shared" si="0"/>
        <v>78.15781125913112</v>
      </c>
    </row>
    <row r="89" spans="1:11" ht="18.75" customHeight="1">
      <c r="A89" s="36"/>
      <c r="B89" s="30" t="s">
        <v>97</v>
      </c>
      <c r="C89" s="52">
        <v>992</v>
      </c>
      <c r="D89" s="27" t="s">
        <v>29</v>
      </c>
      <c r="E89" s="27" t="s">
        <v>33</v>
      </c>
      <c r="F89" s="28"/>
      <c r="G89" s="27"/>
      <c r="H89" s="31">
        <f>H92+H95</f>
        <v>20</v>
      </c>
      <c r="I89" s="31">
        <f>I92+I95</f>
        <v>0</v>
      </c>
      <c r="J89" s="31">
        <f>J92+J95</f>
        <v>0</v>
      </c>
      <c r="K89" s="29" t="s">
        <v>236</v>
      </c>
    </row>
    <row r="90" spans="1:11" ht="18.75" customHeight="1" hidden="1">
      <c r="A90" s="36"/>
      <c r="B90" s="32" t="s">
        <v>64</v>
      </c>
      <c r="C90" s="53">
        <v>992</v>
      </c>
      <c r="D90" s="34" t="s">
        <v>29</v>
      </c>
      <c r="E90" s="34" t="s">
        <v>33</v>
      </c>
      <c r="F90" s="33" t="s">
        <v>38</v>
      </c>
      <c r="G90" s="27"/>
      <c r="H90" s="27"/>
      <c r="I90" s="35">
        <f>I91</f>
        <v>0</v>
      </c>
      <c r="J90" s="27"/>
      <c r="K90" s="29" t="s">
        <v>236</v>
      </c>
    </row>
    <row r="91" spans="1:11" ht="18" customHeight="1" hidden="1">
      <c r="A91" s="36"/>
      <c r="B91" s="46" t="s">
        <v>53</v>
      </c>
      <c r="C91" s="53">
        <v>992</v>
      </c>
      <c r="D91" s="34" t="s">
        <v>29</v>
      </c>
      <c r="E91" s="34" t="s">
        <v>33</v>
      </c>
      <c r="F91" s="33" t="s">
        <v>38</v>
      </c>
      <c r="G91" s="34" t="s">
        <v>52</v>
      </c>
      <c r="H91" s="34"/>
      <c r="I91" s="35">
        <v>0</v>
      </c>
      <c r="J91" s="34"/>
      <c r="K91" s="29" t="s">
        <v>236</v>
      </c>
    </row>
    <row r="92" spans="1:11" ht="18" customHeight="1">
      <c r="A92" s="36"/>
      <c r="B92" s="46" t="s">
        <v>98</v>
      </c>
      <c r="C92" s="53">
        <v>992</v>
      </c>
      <c r="D92" s="34" t="s">
        <v>29</v>
      </c>
      <c r="E92" s="34" t="s">
        <v>33</v>
      </c>
      <c r="F92" s="33" t="s">
        <v>102</v>
      </c>
      <c r="G92" s="34"/>
      <c r="H92" s="35">
        <f aca="true" t="shared" si="9" ref="H92:J93">H93</f>
        <v>20</v>
      </c>
      <c r="I92" s="35">
        <f t="shared" si="9"/>
        <v>0</v>
      </c>
      <c r="J92" s="35">
        <f t="shared" si="9"/>
        <v>0</v>
      </c>
      <c r="K92" s="29" t="s">
        <v>236</v>
      </c>
    </row>
    <row r="93" spans="1:11" ht="33" customHeight="1">
      <c r="A93" s="36"/>
      <c r="B93" s="46" t="s">
        <v>99</v>
      </c>
      <c r="C93" s="53">
        <v>992</v>
      </c>
      <c r="D93" s="34" t="s">
        <v>29</v>
      </c>
      <c r="E93" s="34" t="s">
        <v>33</v>
      </c>
      <c r="F93" s="33" t="s">
        <v>103</v>
      </c>
      <c r="G93" s="34"/>
      <c r="H93" s="35">
        <f t="shared" si="9"/>
        <v>20</v>
      </c>
      <c r="I93" s="35">
        <f t="shared" si="9"/>
        <v>0</v>
      </c>
      <c r="J93" s="35">
        <f t="shared" si="9"/>
        <v>0</v>
      </c>
      <c r="K93" s="29" t="s">
        <v>236</v>
      </c>
    </row>
    <row r="94" spans="1:11" ht="17.25" customHeight="1">
      <c r="A94" s="36"/>
      <c r="B94" s="46" t="s">
        <v>53</v>
      </c>
      <c r="C94" s="53">
        <v>992</v>
      </c>
      <c r="D94" s="34" t="s">
        <v>29</v>
      </c>
      <c r="E94" s="34" t="s">
        <v>33</v>
      </c>
      <c r="F94" s="33" t="s">
        <v>103</v>
      </c>
      <c r="G94" s="34" t="s">
        <v>52</v>
      </c>
      <c r="H94" s="35">
        <v>20</v>
      </c>
      <c r="I94" s="35">
        <v>0</v>
      </c>
      <c r="J94" s="35">
        <v>0</v>
      </c>
      <c r="K94" s="29" t="s">
        <v>236</v>
      </c>
    </row>
    <row r="95" spans="1:11" ht="17.25" customHeight="1" hidden="1">
      <c r="A95" s="36"/>
      <c r="B95" s="32" t="s">
        <v>106</v>
      </c>
      <c r="C95" s="53">
        <v>992</v>
      </c>
      <c r="D95" s="34" t="s">
        <v>29</v>
      </c>
      <c r="E95" s="34" t="s">
        <v>33</v>
      </c>
      <c r="F95" s="33" t="s">
        <v>38</v>
      </c>
      <c r="G95" s="34"/>
      <c r="H95" s="35">
        <f>H96</f>
        <v>0</v>
      </c>
      <c r="I95" s="35">
        <f>I96</f>
        <v>0</v>
      </c>
      <c r="J95" s="35">
        <f>J96</f>
        <v>0</v>
      </c>
      <c r="K95" s="29" t="s">
        <v>236</v>
      </c>
    </row>
    <row r="96" spans="1:11" ht="17.25" customHeight="1" hidden="1">
      <c r="A96" s="36"/>
      <c r="B96" s="32" t="s">
        <v>53</v>
      </c>
      <c r="C96" s="53">
        <v>992</v>
      </c>
      <c r="D96" s="34" t="s">
        <v>29</v>
      </c>
      <c r="E96" s="34" t="s">
        <v>33</v>
      </c>
      <c r="F96" s="33" t="s">
        <v>38</v>
      </c>
      <c r="G96" s="34" t="s">
        <v>52</v>
      </c>
      <c r="H96" s="35">
        <v>0</v>
      </c>
      <c r="I96" s="35">
        <v>0</v>
      </c>
      <c r="J96" s="35">
        <v>0</v>
      </c>
      <c r="K96" s="29" t="s">
        <v>236</v>
      </c>
    </row>
    <row r="97" spans="1:11" ht="16.5" customHeight="1">
      <c r="A97" s="36"/>
      <c r="B97" s="47" t="s">
        <v>238</v>
      </c>
      <c r="C97" s="53">
        <v>992</v>
      </c>
      <c r="D97" s="27" t="s">
        <v>29</v>
      </c>
      <c r="E97" s="27" t="s">
        <v>104</v>
      </c>
      <c r="F97" s="33"/>
      <c r="G97" s="34"/>
      <c r="H97" s="31">
        <f>H98</f>
        <v>20</v>
      </c>
      <c r="I97" s="31">
        <f>I98</f>
        <v>0</v>
      </c>
      <c r="J97" s="31">
        <f>J98</f>
        <v>0</v>
      </c>
      <c r="K97" s="29" t="s">
        <v>236</v>
      </c>
    </row>
    <row r="98" spans="1:11" ht="15.75" customHeight="1">
      <c r="A98" s="36"/>
      <c r="B98" s="46" t="s">
        <v>162</v>
      </c>
      <c r="C98" s="53">
        <v>992</v>
      </c>
      <c r="D98" s="34" t="s">
        <v>29</v>
      </c>
      <c r="E98" s="34" t="s">
        <v>104</v>
      </c>
      <c r="F98" s="33" t="s">
        <v>156</v>
      </c>
      <c r="G98" s="34"/>
      <c r="H98" s="35">
        <f>H99+H101</f>
        <v>20</v>
      </c>
      <c r="I98" s="35">
        <f>I99+I101</f>
        <v>0</v>
      </c>
      <c r="J98" s="35">
        <f>J99+J101</f>
        <v>0</v>
      </c>
      <c r="K98" s="29" t="s">
        <v>236</v>
      </c>
    </row>
    <row r="99" spans="1:11" ht="30.75" customHeight="1" hidden="1">
      <c r="A99" s="36"/>
      <c r="B99" s="46" t="s">
        <v>306</v>
      </c>
      <c r="C99" s="53">
        <v>992</v>
      </c>
      <c r="D99" s="34" t="s">
        <v>29</v>
      </c>
      <c r="E99" s="34" t="s">
        <v>104</v>
      </c>
      <c r="F99" s="33" t="s">
        <v>255</v>
      </c>
      <c r="G99" s="34"/>
      <c r="H99" s="35">
        <f>H100</f>
        <v>0</v>
      </c>
      <c r="I99" s="35">
        <f>I100</f>
        <v>0</v>
      </c>
      <c r="J99" s="35">
        <f>J100</f>
        <v>0</v>
      </c>
      <c r="K99" s="29" t="s">
        <v>236</v>
      </c>
    </row>
    <row r="100" spans="1:11" ht="16.5" customHeight="1" hidden="1">
      <c r="A100" s="36"/>
      <c r="B100" s="46" t="s">
        <v>53</v>
      </c>
      <c r="C100" s="53">
        <v>992</v>
      </c>
      <c r="D100" s="34" t="s">
        <v>29</v>
      </c>
      <c r="E100" s="34" t="s">
        <v>104</v>
      </c>
      <c r="F100" s="33" t="s">
        <v>255</v>
      </c>
      <c r="G100" s="34" t="s">
        <v>52</v>
      </c>
      <c r="H100" s="35">
        <v>0</v>
      </c>
      <c r="I100" s="35">
        <v>0</v>
      </c>
      <c r="J100" s="35">
        <v>0</v>
      </c>
      <c r="K100" s="29" t="s">
        <v>236</v>
      </c>
    </row>
    <row r="101" spans="1:11" ht="33" customHeight="1">
      <c r="A101" s="36"/>
      <c r="B101" s="46" t="s">
        <v>100</v>
      </c>
      <c r="C101" s="53">
        <v>992</v>
      </c>
      <c r="D101" s="34" t="s">
        <v>29</v>
      </c>
      <c r="E101" s="34" t="s">
        <v>104</v>
      </c>
      <c r="F101" s="33" t="s">
        <v>337</v>
      </c>
      <c r="G101" s="34"/>
      <c r="H101" s="35">
        <f>H102</f>
        <v>20</v>
      </c>
      <c r="I101" s="35">
        <f>I102</f>
        <v>0</v>
      </c>
      <c r="J101" s="35">
        <f>J102</f>
        <v>0</v>
      </c>
      <c r="K101" s="29"/>
    </row>
    <row r="102" spans="1:11" ht="16.5" customHeight="1">
      <c r="A102" s="36"/>
      <c r="B102" s="46" t="s">
        <v>53</v>
      </c>
      <c r="C102" s="53">
        <v>992</v>
      </c>
      <c r="D102" s="34" t="s">
        <v>29</v>
      </c>
      <c r="E102" s="34" t="s">
        <v>104</v>
      </c>
      <c r="F102" s="33" t="s">
        <v>337</v>
      </c>
      <c r="G102" s="34" t="s">
        <v>52</v>
      </c>
      <c r="H102" s="35">
        <v>20</v>
      </c>
      <c r="I102" s="35">
        <v>0</v>
      </c>
      <c r="J102" s="35">
        <v>0</v>
      </c>
      <c r="K102" s="29"/>
    </row>
    <row r="103" spans="1:11" ht="15.75" customHeight="1">
      <c r="A103" s="36"/>
      <c r="B103" s="47" t="s">
        <v>101</v>
      </c>
      <c r="C103" s="53">
        <v>992</v>
      </c>
      <c r="D103" s="27" t="s">
        <v>29</v>
      </c>
      <c r="E103" s="27" t="s">
        <v>34</v>
      </c>
      <c r="F103" s="28"/>
      <c r="G103" s="27"/>
      <c r="H103" s="31">
        <f>H104</f>
        <v>20</v>
      </c>
      <c r="I103" s="31">
        <f>I104</f>
        <v>0</v>
      </c>
      <c r="J103" s="31">
        <f>J104</f>
        <v>0</v>
      </c>
      <c r="K103" s="29" t="s">
        <v>236</v>
      </c>
    </row>
    <row r="104" spans="1:11" ht="16.5" customHeight="1">
      <c r="A104" s="36"/>
      <c r="B104" s="46" t="s">
        <v>157</v>
      </c>
      <c r="C104" s="53">
        <v>992</v>
      </c>
      <c r="D104" s="34" t="s">
        <v>29</v>
      </c>
      <c r="E104" s="34" t="s">
        <v>34</v>
      </c>
      <c r="F104" s="33" t="s">
        <v>158</v>
      </c>
      <c r="G104" s="34"/>
      <c r="H104" s="35">
        <f>H107+H105</f>
        <v>20</v>
      </c>
      <c r="I104" s="35">
        <f>I107+I105</f>
        <v>0</v>
      </c>
      <c r="J104" s="35">
        <f>J107+J105</f>
        <v>0</v>
      </c>
      <c r="K104" s="29" t="s">
        <v>236</v>
      </c>
    </row>
    <row r="105" spans="1:11" ht="32.25" customHeight="1">
      <c r="A105" s="36"/>
      <c r="B105" s="46" t="s">
        <v>339</v>
      </c>
      <c r="C105" s="53">
        <v>992</v>
      </c>
      <c r="D105" s="34" t="s">
        <v>29</v>
      </c>
      <c r="E105" s="34" t="s">
        <v>34</v>
      </c>
      <c r="F105" s="33" t="s">
        <v>338</v>
      </c>
      <c r="G105" s="34"/>
      <c r="H105" s="35">
        <f>H106</f>
        <v>20</v>
      </c>
      <c r="I105" s="35">
        <f>I106</f>
        <v>0</v>
      </c>
      <c r="J105" s="35">
        <f>J106</f>
        <v>0</v>
      </c>
      <c r="K105" s="29" t="s">
        <v>236</v>
      </c>
    </row>
    <row r="106" spans="1:11" ht="16.5" customHeight="1">
      <c r="A106" s="36"/>
      <c r="B106" s="46" t="s">
        <v>53</v>
      </c>
      <c r="C106" s="53">
        <v>992</v>
      </c>
      <c r="D106" s="34" t="s">
        <v>29</v>
      </c>
      <c r="E106" s="34" t="s">
        <v>34</v>
      </c>
      <c r="F106" s="33" t="s">
        <v>338</v>
      </c>
      <c r="G106" s="34" t="s">
        <v>52</v>
      </c>
      <c r="H106" s="35">
        <v>20</v>
      </c>
      <c r="I106" s="35">
        <v>0</v>
      </c>
      <c r="J106" s="35">
        <v>0</v>
      </c>
      <c r="K106" s="29" t="s">
        <v>236</v>
      </c>
    </row>
    <row r="107" spans="1:11" ht="0.75" customHeight="1" hidden="1">
      <c r="A107" s="36"/>
      <c r="B107" s="46" t="s">
        <v>53</v>
      </c>
      <c r="C107" s="53">
        <v>992</v>
      </c>
      <c r="D107" s="34" t="s">
        <v>29</v>
      </c>
      <c r="E107" s="34" t="s">
        <v>34</v>
      </c>
      <c r="F107" s="33" t="s">
        <v>254</v>
      </c>
      <c r="G107" s="34"/>
      <c r="H107" s="35">
        <f>H108</f>
        <v>0</v>
      </c>
      <c r="I107" s="35">
        <f>I108</f>
        <v>0</v>
      </c>
      <c r="J107" s="35">
        <f>J108</f>
        <v>0</v>
      </c>
      <c r="K107" s="29" t="s">
        <v>236</v>
      </c>
    </row>
    <row r="108" spans="1:11" ht="17.25" customHeight="1" hidden="1">
      <c r="A108" s="36"/>
      <c r="B108" s="46" t="s">
        <v>53</v>
      </c>
      <c r="C108" s="53">
        <v>992</v>
      </c>
      <c r="D108" s="34" t="s">
        <v>29</v>
      </c>
      <c r="E108" s="34" t="s">
        <v>34</v>
      </c>
      <c r="F108" s="33" t="s">
        <v>254</v>
      </c>
      <c r="G108" s="34" t="s">
        <v>52</v>
      </c>
      <c r="H108" s="35">
        <v>0</v>
      </c>
      <c r="I108" s="35">
        <v>0</v>
      </c>
      <c r="J108" s="35">
        <v>0</v>
      </c>
      <c r="K108" s="29" t="s">
        <v>236</v>
      </c>
    </row>
    <row r="109" spans="1:11" s="78" customFormat="1" ht="19.5" customHeight="1">
      <c r="A109" s="76"/>
      <c r="B109" s="47" t="s">
        <v>163</v>
      </c>
      <c r="C109" s="52">
        <v>992</v>
      </c>
      <c r="D109" s="27" t="s">
        <v>29</v>
      </c>
      <c r="E109" s="27" t="s">
        <v>35</v>
      </c>
      <c r="F109" s="77"/>
      <c r="G109" s="75"/>
      <c r="H109" s="31">
        <f>H110+H114</f>
        <v>100</v>
      </c>
      <c r="I109" s="31">
        <f>I110+I114</f>
        <v>0</v>
      </c>
      <c r="J109" s="31">
        <f>J110+J114</f>
        <v>0</v>
      </c>
      <c r="K109" s="29" t="s">
        <v>236</v>
      </c>
    </row>
    <row r="110" spans="1:11" s="78" customFormat="1" ht="21" customHeight="1" hidden="1">
      <c r="A110" s="76"/>
      <c r="B110" s="79" t="s">
        <v>164</v>
      </c>
      <c r="C110" s="80">
        <v>992</v>
      </c>
      <c r="D110" s="74" t="s">
        <v>29</v>
      </c>
      <c r="E110" s="74" t="s">
        <v>35</v>
      </c>
      <c r="F110" s="81" t="s">
        <v>166</v>
      </c>
      <c r="G110" s="74"/>
      <c r="H110" s="35">
        <f>H111</f>
        <v>0</v>
      </c>
      <c r="I110" s="35">
        <f>I111</f>
        <v>0</v>
      </c>
      <c r="J110" s="35">
        <f>J111</f>
        <v>0</v>
      </c>
      <c r="K110" s="29" t="s">
        <v>236</v>
      </c>
    </row>
    <row r="111" spans="1:11" s="78" customFormat="1" ht="20.25" customHeight="1" hidden="1">
      <c r="A111" s="76"/>
      <c r="B111" s="79" t="s">
        <v>165</v>
      </c>
      <c r="C111" s="80">
        <v>992</v>
      </c>
      <c r="D111" s="74" t="s">
        <v>29</v>
      </c>
      <c r="E111" s="74" t="s">
        <v>35</v>
      </c>
      <c r="F111" s="81" t="s">
        <v>167</v>
      </c>
      <c r="G111" s="74"/>
      <c r="H111" s="35">
        <f>H112+H113</f>
        <v>0</v>
      </c>
      <c r="I111" s="35">
        <f>I112+I113</f>
        <v>0</v>
      </c>
      <c r="J111" s="35">
        <f>J112+J113</f>
        <v>0</v>
      </c>
      <c r="K111" s="29" t="s">
        <v>236</v>
      </c>
    </row>
    <row r="112" spans="1:11" s="78" customFormat="1" ht="0.75" customHeight="1" hidden="1">
      <c r="A112" s="76"/>
      <c r="B112" s="79" t="s">
        <v>136</v>
      </c>
      <c r="C112" s="80">
        <v>992</v>
      </c>
      <c r="D112" s="74" t="s">
        <v>29</v>
      </c>
      <c r="E112" s="74" t="s">
        <v>35</v>
      </c>
      <c r="F112" s="81" t="s">
        <v>167</v>
      </c>
      <c r="G112" s="74" t="s">
        <v>137</v>
      </c>
      <c r="H112" s="35">
        <v>0</v>
      </c>
      <c r="I112" s="35">
        <v>0</v>
      </c>
      <c r="J112" s="35">
        <v>0</v>
      </c>
      <c r="K112" s="29" t="s">
        <v>236</v>
      </c>
    </row>
    <row r="113" spans="1:11" s="78" customFormat="1" ht="20.25" customHeight="1" hidden="1">
      <c r="A113" s="76"/>
      <c r="B113" s="79" t="s">
        <v>53</v>
      </c>
      <c r="C113" s="80">
        <v>992</v>
      </c>
      <c r="D113" s="74" t="s">
        <v>29</v>
      </c>
      <c r="E113" s="74" t="s">
        <v>35</v>
      </c>
      <c r="F113" s="81" t="s">
        <v>167</v>
      </c>
      <c r="G113" s="74" t="s">
        <v>52</v>
      </c>
      <c r="H113" s="35">
        <v>0</v>
      </c>
      <c r="I113" s="35">
        <v>0</v>
      </c>
      <c r="J113" s="35">
        <v>0</v>
      </c>
      <c r="K113" s="29" t="s">
        <v>236</v>
      </c>
    </row>
    <row r="114" spans="1:11" ht="15.75" customHeight="1">
      <c r="A114" s="36"/>
      <c r="B114" s="32" t="s">
        <v>64</v>
      </c>
      <c r="C114" s="53">
        <v>992</v>
      </c>
      <c r="D114" s="34" t="s">
        <v>29</v>
      </c>
      <c r="E114" s="34" t="s">
        <v>35</v>
      </c>
      <c r="F114" s="33" t="s">
        <v>38</v>
      </c>
      <c r="G114" s="34"/>
      <c r="H114" s="35">
        <f aca="true" t="shared" si="10" ref="H114:J115">H115</f>
        <v>100</v>
      </c>
      <c r="I114" s="35">
        <f t="shared" si="10"/>
        <v>0</v>
      </c>
      <c r="J114" s="35">
        <f t="shared" si="10"/>
        <v>0</v>
      </c>
      <c r="K114" s="29" t="s">
        <v>236</v>
      </c>
    </row>
    <row r="115" spans="1:11" ht="69" customHeight="1">
      <c r="A115" s="36"/>
      <c r="B115" s="68" t="s">
        <v>308</v>
      </c>
      <c r="C115" s="53">
        <v>992</v>
      </c>
      <c r="D115" s="34" t="s">
        <v>29</v>
      </c>
      <c r="E115" s="34" t="s">
        <v>35</v>
      </c>
      <c r="F115" s="33" t="s">
        <v>307</v>
      </c>
      <c r="G115" s="34"/>
      <c r="H115" s="35">
        <f t="shared" si="10"/>
        <v>100</v>
      </c>
      <c r="I115" s="35">
        <f t="shared" si="10"/>
        <v>0</v>
      </c>
      <c r="J115" s="35">
        <f t="shared" si="10"/>
        <v>0</v>
      </c>
      <c r="K115" s="29" t="s">
        <v>236</v>
      </c>
    </row>
    <row r="116" spans="1:11" ht="17.25" customHeight="1">
      <c r="A116" s="36"/>
      <c r="B116" s="32" t="s">
        <v>53</v>
      </c>
      <c r="C116" s="53">
        <v>992</v>
      </c>
      <c r="D116" s="34" t="s">
        <v>29</v>
      </c>
      <c r="E116" s="34" t="s">
        <v>35</v>
      </c>
      <c r="F116" s="33" t="s">
        <v>307</v>
      </c>
      <c r="G116" s="34" t="s">
        <v>52</v>
      </c>
      <c r="H116" s="35">
        <v>100</v>
      </c>
      <c r="I116" s="35">
        <v>0</v>
      </c>
      <c r="J116" s="35">
        <v>0</v>
      </c>
      <c r="K116" s="29" t="s">
        <v>236</v>
      </c>
    </row>
    <row r="117" spans="1:11" ht="20.25" customHeight="1">
      <c r="A117" s="36"/>
      <c r="B117" s="47" t="s">
        <v>334</v>
      </c>
      <c r="C117" s="52">
        <v>992</v>
      </c>
      <c r="D117" s="27" t="s">
        <v>29</v>
      </c>
      <c r="E117" s="27" t="s">
        <v>31</v>
      </c>
      <c r="F117" s="33"/>
      <c r="G117" s="34"/>
      <c r="H117" s="31">
        <f>H118+H121</f>
        <v>4000</v>
      </c>
      <c r="I117" s="31">
        <f>I118+I121</f>
        <v>29586.2</v>
      </c>
      <c r="J117" s="31">
        <f>J118+J121</f>
        <v>29271.113</v>
      </c>
      <c r="K117" s="29">
        <f>J117/I117*100</f>
        <v>98.93502038112362</v>
      </c>
    </row>
    <row r="118" spans="1:11" ht="18.75" customHeight="1">
      <c r="A118" s="36"/>
      <c r="B118" s="46" t="s">
        <v>161</v>
      </c>
      <c r="C118" s="53">
        <v>992</v>
      </c>
      <c r="D118" s="34" t="s">
        <v>29</v>
      </c>
      <c r="E118" s="34" t="s">
        <v>31</v>
      </c>
      <c r="F118" s="33" t="s">
        <v>159</v>
      </c>
      <c r="G118" s="34"/>
      <c r="H118" s="35">
        <f>H119</f>
        <v>4000</v>
      </c>
      <c r="I118" s="35">
        <f aca="true" t="shared" si="11" ref="H118:J119">I119</f>
        <v>9086.2</v>
      </c>
      <c r="J118" s="35">
        <f t="shared" si="11"/>
        <v>8772.514</v>
      </c>
      <c r="K118" s="29">
        <f>J118/I118*100</f>
        <v>96.54766569082783</v>
      </c>
    </row>
    <row r="119" spans="1:11" ht="70.5" customHeight="1">
      <c r="A119" s="36"/>
      <c r="B119" s="90" t="s">
        <v>351</v>
      </c>
      <c r="C119" s="53">
        <v>992</v>
      </c>
      <c r="D119" s="34" t="s">
        <v>29</v>
      </c>
      <c r="E119" s="34" t="s">
        <v>31</v>
      </c>
      <c r="F119" s="33" t="s">
        <v>160</v>
      </c>
      <c r="G119" s="34"/>
      <c r="H119" s="35">
        <f t="shared" si="11"/>
        <v>4000</v>
      </c>
      <c r="I119" s="35">
        <f t="shared" si="11"/>
        <v>9086.2</v>
      </c>
      <c r="J119" s="35">
        <f t="shared" si="11"/>
        <v>8772.514</v>
      </c>
      <c r="K119" s="29">
        <f>J119/I119*100</f>
        <v>96.54766569082783</v>
      </c>
    </row>
    <row r="120" spans="1:11" ht="19.5" customHeight="1">
      <c r="A120" s="36"/>
      <c r="B120" s="46" t="s">
        <v>53</v>
      </c>
      <c r="C120" s="53">
        <v>992</v>
      </c>
      <c r="D120" s="34" t="s">
        <v>29</v>
      </c>
      <c r="E120" s="34" t="s">
        <v>31</v>
      </c>
      <c r="F120" s="33" t="s">
        <v>160</v>
      </c>
      <c r="G120" s="34" t="s">
        <v>52</v>
      </c>
      <c r="H120" s="35">
        <v>4000</v>
      </c>
      <c r="I120" s="35">
        <v>9086.2</v>
      </c>
      <c r="J120" s="35">
        <v>8772.514</v>
      </c>
      <c r="K120" s="29">
        <f>J120/I120*100</f>
        <v>96.54766569082783</v>
      </c>
    </row>
    <row r="121" spans="1:11" ht="19.5" customHeight="1">
      <c r="A121" s="36"/>
      <c r="B121" s="46" t="s">
        <v>203</v>
      </c>
      <c r="C121" s="53">
        <v>992</v>
      </c>
      <c r="D121" s="34" t="s">
        <v>29</v>
      </c>
      <c r="E121" s="34" t="s">
        <v>31</v>
      </c>
      <c r="F121" s="33" t="s">
        <v>201</v>
      </c>
      <c r="G121" s="34"/>
      <c r="H121" s="35">
        <f>H122</f>
        <v>0</v>
      </c>
      <c r="I121" s="35">
        <f>I122</f>
        <v>20500</v>
      </c>
      <c r="J121" s="35">
        <f>J122</f>
        <v>20498.599000000002</v>
      </c>
      <c r="K121" s="29">
        <f aca="true" t="shared" si="12" ref="K121:K133">J121/I121*100</f>
        <v>99.99316585365855</v>
      </c>
    </row>
    <row r="122" spans="1:11" ht="66.75" customHeight="1">
      <c r="A122" s="36"/>
      <c r="B122" s="46" t="s">
        <v>309</v>
      </c>
      <c r="C122" s="53">
        <v>992</v>
      </c>
      <c r="D122" s="34" t="s">
        <v>29</v>
      </c>
      <c r="E122" s="34" t="s">
        <v>31</v>
      </c>
      <c r="F122" s="33" t="s">
        <v>216</v>
      </c>
      <c r="G122" s="34"/>
      <c r="H122" s="35">
        <f>H123+H125</f>
        <v>0</v>
      </c>
      <c r="I122" s="35">
        <f>I123+I125</f>
        <v>20500</v>
      </c>
      <c r="J122" s="35">
        <f>J123+J125</f>
        <v>20498.599000000002</v>
      </c>
      <c r="K122" s="29">
        <f t="shared" si="12"/>
        <v>99.99316585365855</v>
      </c>
    </row>
    <row r="123" spans="1:11" ht="34.5" customHeight="1">
      <c r="A123" s="36"/>
      <c r="B123" s="46" t="s">
        <v>310</v>
      </c>
      <c r="C123" s="53">
        <v>992</v>
      </c>
      <c r="D123" s="34" t="s">
        <v>29</v>
      </c>
      <c r="E123" s="34" t="s">
        <v>31</v>
      </c>
      <c r="F123" s="33" t="s">
        <v>256</v>
      </c>
      <c r="G123" s="34"/>
      <c r="H123" s="35">
        <f>H124</f>
        <v>0</v>
      </c>
      <c r="I123" s="35">
        <f>I124</f>
        <v>19800</v>
      </c>
      <c r="J123" s="35">
        <f>J124</f>
        <v>19799.043</v>
      </c>
      <c r="K123" s="29">
        <f t="shared" si="12"/>
        <v>99.99516666666668</v>
      </c>
    </row>
    <row r="124" spans="1:11" ht="19.5" customHeight="1">
      <c r="A124" s="36"/>
      <c r="B124" s="46" t="s">
        <v>53</v>
      </c>
      <c r="C124" s="53">
        <v>992</v>
      </c>
      <c r="D124" s="34" t="s">
        <v>29</v>
      </c>
      <c r="E124" s="34" t="s">
        <v>31</v>
      </c>
      <c r="F124" s="33" t="s">
        <v>256</v>
      </c>
      <c r="G124" s="34" t="s">
        <v>52</v>
      </c>
      <c r="H124" s="35">
        <v>0</v>
      </c>
      <c r="I124" s="35">
        <v>19800</v>
      </c>
      <c r="J124" s="35">
        <v>19799.043</v>
      </c>
      <c r="K124" s="29">
        <f t="shared" si="12"/>
        <v>99.99516666666668</v>
      </c>
    </row>
    <row r="125" spans="1:11" ht="65.25" customHeight="1">
      <c r="A125" s="36"/>
      <c r="B125" s="46" t="s">
        <v>311</v>
      </c>
      <c r="C125" s="53">
        <v>992</v>
      </c>
      <c r="D125" s="34" t="s">
        <v>29</v>
      </c>
      <c r="E125" s="34" t="s">
        <v>31</v>
      </c>
      <c r="F125" s="33" t="s">
        <v>257</v>
      </c>
      <c r="G125" s="34"/>
      <c r="H125" s="35">
        <f>H126</f>
        <v>0</v>
      </c>
      <c r="I125" s="35">
        <f>I126</f>
        <v>700</v>
      </c>
      <c r="J125" s="35">
        <f>J126</f>
        <v>699.556</v>
      </c>
      <c r="K125" s="29">
        <f t="shared" si="12"/>
        <v>99.93657142857143</v>
      </c>
    </row>
    <row r="126" spans="1:11" ht="19.5" customHeight="1">
      <c r="A126" s="36"/>
      <c r="B126" s="46" t="s">
        <v>53</v>
      </c>
      <c r="C126" s="53">
        <v>992</v>
      </c>
      <c r="D126" s="34" t="s">
        <v>29</v>
      </c>
      <c r="E126" s="34" t="s">
        <v>31</v>
      </c>
      <c r="F126" s="33" t="s">
        <v>257</v>
      </c>
      <c r="G126" s="34" t="s">
        <v>52</v>
      </c>
      <c r="H126" s="35">
        <v>0</v>
      </c>
      <c r="I126" s="35">
        <v>700</v>
      </c>
      <c r="J126" s="35">
        <v>699.556</v>
      </c>
      <c r="K126" s="29">
        <f t="shared" si="12"/>
        <v>99.93657142857143</v>
      </c>
    </row>
    <row r="127" spans="1:11" ht="20.25" customHeight="1">
      <c r="A127" s="36"/>
      <c r="B127" s="47" t="s">
        <v>244</v>
      </c>
      <c r="C127" s="52">
        <v>992</v>
      </c>
      <c r="D127" s="27" t="s">
        <v>29</v>
      </c>
      <c r="E127" s="27" t="s">
        <v>36</v>
      </c>
      <c r="F127" s="33"/>
      <c r="G127" s="34"/>
      <c r="H127" s="31">
        <f>H131+H128</f>
        <v>0</v>
      </c>
      <c r="I127" s="31">
        <f>I131+I128</f>
        <v>8926.800000000001</v>
      </c>
      <c r="J127" s="31">
        <f>J131+J128</f>
        <v>450.321</v>
      </c>
      <c r="K127" s="29">
        <f t="shared" si="12"/>
        <v>5.044596047855894</v>
      </c>
    </row>
    <row r="128" spans="1:11" ht="18.75" customHeight="1">
      <c r="A128" s="36"/>
      <c r="B128" s="46" t="s">
        <v>203</v>
      </c>
      <c r="C128" s="53">
        <v>992</v>
      </c>
      <c r="D128" s="34" t="s">
        <v>29</v>
      </c>
      <c r="E128" s="34" t="s">
        <v>36</v>
      </c>
      <c r="F128" s="33" t="s">
        <v>201</v>
      </c>
      <c r="G128" s="34"/>
      <c r="H128" s="35">
        <f aca="true" t="shared" si="13" ref="H128:J129">H129</f>
        <v>0</v>
      </c>
      <c r="I128" s="35">
        <f t="shared" si="13"/>
        <v>8440.7</v>
      </c>
      <c r="J128" s="35">
        <f t="shared" si="13"/>
        <v>0</v>
      </c>
      <c r="K128" s="29" t="s">
        <v>236</v>
      </c>
    </row>
    <row r="129" spans="1:11" ht="62.25" customHeight="1">
      <c r="A129" s="36"/>
      <c r="B129" s="46" t="s">
        <v>312</v>
      </c>
      <c r="C129" s="53">
        <v>992</v>
      </c>
      <c r="D129" s="34" t="s">
        <v>29</v>
      </c>
      <c r="E129" s="34" t="s">
        <v>36</v>
      </c>
      <c r="F129" s="33" t="s">
        <v>243</v>
      </c>
      <c r="G129" s="34"/>
      <c r="H129" s="35">
        <f t="shared" si="13"/>
        <v>0</v>
      </c>
      <c r="I129" s="35">
        <f t="shared" si="13"/>
        <v>8440.7</v>
      </c>
      <c r="J129" s="35">
        <f t="shared" si="13"/>
        <v>0</v>
      </c>
      <c r="K129" s="29" t="s">
        <v>236</v>
      </c>
    </row>
    <row r="130" spans="1:11" ht="19.5" customHeight="1">
      <c r="A130" s="36"/>
      <c r="B130" s="46" t="s">
        <v>53</v>
      </c>
      <c r="C130" s="53">
        <v>992</v>
      </c>
      <c r="D130" s="34" t="s">
        <v>29</v>
      </c>
      <c r="E130" s="34" t="s">
        <v>36</v>
      </c>
      <c r="F130" s="33" t="s">
        <v>243</v>
      </c>
      <c r="G130" s="34" t="s">
        <v>52</v>
      </c>
      <c r="H130" s="35">
        <v>0</v>
      </c>
      <c r="I130" s="35">
        <v>8440.7</v>
      </c>
      <c r="J130" s="35">
        <v>0</v>
      </c>
      <c r="K130" s="29" t="s">
        <v>236</v>
      </c>
    </row>
    <row r="131" spans="1:11" ht="18.75" customHeight="1">
      <c r="A131" s="36"/>
      <c r="B131" s="32" t="s">
        <v>64</v>
      </c>
      <c r="C131" s="53">
        <v>992</v>
      </c>
      <c r="D131" s="34" t="s">
        <v>29</v>
      </c>
      <c r="E131" s="34" t="s">
        <v>36</v>
      </c>
      <c r="F131" s="33" t="s">
        <v>38</v>
      </c>
      <c r="G131" s="34"/>
      <c r="H131" s="35">
        <f aca="true" t="shared" si="14" ref="H131:J132">H132</f>
        <v>0</v>
      </c>
      <c r="I131" s="35">
        <f t="shared" si="14"/>
        <v>486.1</v>
      </c>
      <c r="J131" s="35">
        <f t="shared" si="14"/>
        <v>450.321</v>
      </c>
      <c r="K131" s="29">
        <f t="shared" si="12"/>
        <v>92.63958033326476</v>
      </c>
    </row>
    <row r="132" spans="1:11" ht="84" customHeight="1">
      <c r="A132" s="36"/>
      <c r="B132" s="68" t="s">
        <v>300</v>
      </c>
      <c r="C132" s="53">
        <v>992</v>
      </c>
      <c r="D132" s="34" t="s">
        <v>29</v>
      </c>
      <c r="E132" s="34" t="s">
        <v>36</v>
      </c>
      <c r="F132" s="33" t="s">
        <v>245</v>
      </c>
      <c r="G132" s="34"/>
      <c r="H132" s="35">
        <f t="shared" si="14"/>
        <v>0</v>
      </c>
      <c r="I132" s="35">
        <f t="shared" si="14"/>
        <v>486.1</v>
      </c>
      <c r="J132" s="35">
        <f t="shared" si="14"/>
        <v>450.321</v>
      </c>
      <c r="K132" s="29">
        <f t="shared" si="12"/>
        <v>92.63958033326476</v>
      </c>
    </row>
    <row r="133" spans="1:11" ht="19.5" customHeight="1">
      <c r="A133" s="36"/>
      <c r="B133" s="46" t="s">
        <v>53</v>
      </c>
      <c r="C133" s="53">
        <v>992</v>
      </c>
      <c r="D133" s="34" t="s">
        <v>29</v>
      </c>
      <c r="E133" s="34" t="s">
        <v>36</v>
      </c>
      <c r="F133" s="33" t="s">
        <v>245</v>
      </c>
      <c r="G133" s="34" t="s">
        <v>52</v>
      </c>
      <c r="H133" s="35">
        <v>0</v>
      </c>
      <c r="I133" s="35">
        <v>486.1</v>
      </c>
      <c r="J133" s="35">
        <v>450.321</v>
      </c>
      <c r="K133" s="29">
        <f t="shared" si="12"/>
        <v>92.63958033326476</v>
      </c>
    </row>
    <row r="134" spans="1:11" ht="30.75" customHeight="1">
      <c r="A134" s="36"/>
      <c r="B134" s="47" t="s">
        <v>78</v>
      </c>
      <c r="C134" s="52">
        <v>992</v>
      </c>
      <c r="D134" s="27" t="s">
        <v>29</v>
      </c>
      <c r="E134" s="27" t="s">
        <v>49</v>
      </c>
      <c r="F134" s="28"/>
      <c r="G134" s="27"/>
      <c r="H134" s="31">
        <f>H135+H138+H139+H141</f>
        <v>200</v>
      </c>
      <c r="I134" s="31">
        <f>I135+I138</f>
        <v>1743.57</v>
      </c>
      <c r="J134" s="31">
        <f>J135+J138</f>
        <v>1742.22</v>
      </c>
      <c r="K134" s="29">
        <f aca="true" t="shared" si="15" ref="K134:K187">J134/I134*100</f>
        <v>99.92257265266092</v>
      </c>
    </row>
    <row r="135" spans="1:11" ht="30" customHeight="1">
      <c r="A135" s="36"/>
      <c r="B135" s="46" t="s">
        <v>108</v>
      </c>
      <c r="C135" s="53">
        <v>992</v>
      </c>
      <c r="D135" s="34" t="s">
        <v>29</v>
      </c>
      <c r="E135" s="34" t="s">
        <v>49</v>
      </c>
      <c r="F135" s="33" t="s">
        <v>110</v>
      </c>
      <c r="G135" s="34"/>
      <c r="H135" s="35">
        <f aca="true" t="shared" si="16" ref="H135:J136">H136</f>
        <v>200</v>
      </c>
      <c r="I135" s="35">
        <f t="shared" si="16"/>
        <v>10.57</v>
      </c>
      <c r="J135" s="35">
        <f t="shared" si="16"/>
        <v>9.22</v>
      </c>
      <c r="K135" s="29">
        <f t="shared" si="15"/>
        <v>87.22800378429518</v>
      </c>
    </row>
    <row r="136" spans="1:11" ht="32.25" customHeight="1">
      <c r="A136" s="36"/>
      <c r="B136" s="46" t="s">
        <v>109</v>
      </c>
      <c r="C136" s="53">
        <v>992</v>
      </c>
      <c r="D136" s="34" t="s">
        <v>29</v>
      </c>
      <c r="E136" s="34" t="s">
        <v>49</v>
      </c>
      <c r="F136" s="33" t="s">
        <v>111</v>
      </c>
      <c r="G136" s="34"/>
      <c r="H136" s="35">
        <f t="shared" si="16"/>
        <v>200</v>
      </c>
      <c r="I136" s="35">
        <f t="shared" si="16"/>
        <v>10.57</v>
      </c>
      <c r="J136" s="35">
        <f t="shared" si="16"/>
        <v>9.22</v>
      </c>
      <c r="K136" s="29">
        <f t="shared" si="15"/>
        <v>87.22800378429518</v>
      </c>
    </row>
    <row r="137" spans="1:11" ht="19.5" customHeight="1">
      <c r="A137" s="36"/>
      <c r="B137" s="46" t="s">
        <v>53</v>
      </c>
      <c r="C137" s="53">
        <v>992</v>
      </c>
      <c r="D137" s="34" t="s">
        <v>29</v>
      </c>
      <c r="E137" s="34" t="s">
        <v>49</v>
      </c>
      <c r="F137" s="33" t="s">
        <v>111</v>
      </c>
      <c r="G137" s="34" t="s">
        <v>52</v>
      </c>
      <c r="H137" s="35">
        <v>200</v>
      </c>
      <c r="I137" s="35">
        <v>10.57</v>
      </c>
      <c r="J137" s="35">
        <v>9.22</v>
      </c>
      <c r="K137" s="29">
        <f t="shared" si="15"/>
        <v>87.22800378429518</v>
      </c>
    </row>
    <row r="138" spans="1:11" ht="21.75" customHeight="1">
      <c r="A138" s="36"/>
      <c r="B138" s="46" t="s">
        <v>203</v>
      </c>
      <c r="C138" s="53">
        <v>992</v>
      </c>
      <c r="D138" s="34" t="s">
        <v>29</v>
      </c>
      <c r="E138" s="34" t="s">
        <v>49</v>
      </c>
      <c r="F138" s="33" t="s">
        <v>201</v>
      </c>
      <c r="G138" s="34"/>
      <c r="H138" s="35">
        <f>H139</f>
        <v>0</v>
      </c>
      <c r="I138" s="35">
        <f>I139</f>
        <v>1733</v>
      </c>
      <c r="J138" s="35">
        <f>J139</f>
        <v>1733</v>
      </c>
      <c r="K138" s="29">
        <f t="shared" si="15"/>
        <v>100</v>
      </c>
    </row>
    <row r="139" spans="1:11" ht="78" customHeight="1">
      <c r="A139" s="36"/>
      <c r="B139" s="68" t="s">
        <v>213</v>
      </c>
      <c r="C139" s="53">
        <v>992</v>
      </c>
      <c r="D139" s="34" t="s">
        <v>29</v>
      </c>
      <c r="E139" s="34" t="s">
        <v>49</v>
      </c>
      <c r="F139" s="33" t="s">
        <v>212</v>
      </c>
      <c r="G139" s="34"/>
      <c r="H139" s="35">
        <v>0</v>
      </c>
      <c r="I139" s="35">
        <f>I140</f>
        <v>1733</v>
      </c>
      <c r="J139" s="35">
        <f>J140</f>
        <v>1733</v>
      </c>
      <c r="K139" s="29">
        <f t="shared" si="15"/>
        <v>100</v>
      </c>
    </row>
    <row r="140" spans="1:11" ht="21" customHeight="1">
      <c r="A140" s="36"/>
      <c r="B140" s="46" t="s">
        <v>53</v>
      </c>
      <c r="C140" s="53">
        <v>992</v>
      </c>
      <c r="D140" s="34" t="s">
        <v>29</v>
      </c>
      <c r="E140" s="34" t="s">
        <v>49</v>
      </c>
      <c r="F140" s="33" t="s">
        <v>212</v>
      </c>
      <c r="G140" s="34" t="s">
        <v>52</v>
      </c>
      <c r="H140" s="35">
        <v>0</v>
      </c>
      <c r="I140" s="35">
        <v>1733</v>
      </c>
      <c r="J140" s="35">
        <v>1733</v>
      </c>
      <c r="K140" s="29">
        <f t="shared" si="15"/>
        <v>100</v>
      </c>
    </row>
    <row r="141" spans="1:11" ht="20.25" customHeight="1" hidden="1">
      <c r="A141" s="36"/>
      <c r="B141" s="32" t="s">
        <v>64</v>
      </c>
      <c r="C141" s="53">
        <v>992</v>
      </c>
      <c r="D141" s="34" t="s">
        <v>29</v>
      </c>
      <c r="E141" s="34" t="s">
        <v>49</v>
      </c>
      <c r="F141" s="33" t="s">
        <v>38</v>
      </c>
      <c r="G141" s="34"/>
      <c r="H141" s="35">
        <f>H142</f>
        <v>0</v>
      </c>
      <c r="I141" s="35">
        <f>I142</f>
        <v>0</v>
      </c>
      <c r="J141" s="35">
        <f>J142</f>
        <v>0</v>
      </c>
      <c r="K141" s="29" t="e">
        <f t="shared" si="15"/>
        <v>#DIV/0!</v>
      </c>
    </row>
    <row r="142" spans="1:11" ht="20.25" customHeight="1" hidden="1">
      <c r="A142" s="36"/>
      <c r="B142" s="32" t="s">
        <v>53</v>
      </c>
      <c r="C142" s="53">
        <v>992</v>
      </c>
      <c r="D142" s="34" t="s">
        <v>29</v>
      </c>
      <c r="E142" s="34" t="s">
        <v>49</v>
      </c>
      <c r="F142" s="33" t="s">
        <v>38</v>
      </c>
      <c r="G142" s="34" t="s">
        <v>52</v>
      </c>
      <c r="H142" s="35">
        <f>H146</f>
        <v>0</v>
      </c>
      <c r="I142" s="35">
        <f>I146</f>
        <v>0</v>
      </c>
      <c r="J142" s="35">
        <f>J146</f>
        <v>0</v>
      </c>
      <c r="K142" s="29" t="e">
        <f t="shared" si="15"/>
        <v>#DIV/0!</v>
      </c>
    </row>
    <row r="143" spans="1:11" ht="0.75" customHeight="1" hidden="1">
      <c r="A143" s="36"/>
      <c r="B143" s="32" t="s">
        <v>152</v>
      </c>
      <c r="C143" s="53">
        <v>992</v>
      </c>
      <c r="D143" s="34" t="s">
        <v>29</v>
      </c>
      <c r="E143" s="34" t="s">
        <v>49</v>
      </c>
      <c r="F143" s="33" t="s">
        <v>205</v>
      </c>
      <c r="G143" s="34"/>
      <c r="H143" s="35">
        <f aca="true" t="shared" si="17" ref="H143:J144">H144</f>
        <v>0</v>
      </c>
      <c r="I143" s="35">
        <f t="shared" si="17"/>
        <v>0</v>
      </c>
      <c r="J143" s="35">
        <f t="shared" si="17"/>
        <v>0</v>
      </c>
      <c r="K143" s="29" t="e">
        <f t="shared" si="15"/>
        <v>#DIV/0!</v>
      </c>
    </row>
    <row r="144" spans="1:11" ht="21" customHeight="1" hidden="1">
      <c r="A144" s="36"/>
      <c r="B144" s="32" t="s">
        <v>153</v>
      </c>
      <c r="C144" s="53">
        <v>992</v>
      </c>
      <c r="D144" s="34" t="s">
        <v>29</v>
      </c>
      <c r="E144" s="34" t="s">
        <v>49</v>
      </c>
      <c r="F144" s="33" t="s">
        <v>206</v>
      </c>
      <c r="G144" s="34"/>
      <c r="H144" s="35">
        <f t="shared" si="17"/>
        <v>0</v>
      </c>
      <c r="I144" s="35">
        <f t="shared" si="17"/>
        <v>0</v>
      </c>
      <c r="J144" s="35">
        <f t="shared" si="17"/>
        <v>0</v>
      </c>
      <c r="K144" s="29" t="e">
        <f t="shared" si="15"/>
        <v>#DIV/0!</v>
      </c>
    </row>
    <row r="145" spans="1:11" ht="21" customHeight="1" hidden="1">
      <c r="A145" s="36"/>
      <c r="B145" s="46" t="s">
        <v>138</v>
      </c>
      <c r="C145" s="53">
        <v>992</v>
      </c>
      <c r="D145" s="34" t="s">
        <v>29</v>
      </c>
      <c r="E145" s="34" t="s">
        <v>49</v>
      </c>
      <c r="F145" s="33" t="s">
        <v>207</v>
      </c>
      <c r="G145" s="34" t="s">
        <v>57</v>
      </c>
      <c r="H145" s="35">
        <v>0</v>
      </c>
      <c r="I145" s="35">
        <v>0</v>
      </c>
      <c r="J145" s="35">
        <v>0</v>
      </c>
      <c r="K145" s="29" t="e">
        <f t="shared" si="15"/>
        <v>#DIV/0!</v>
      </c>
    </row>
    <row r="146" spans="1:11" ht="64.5" customHeight="1" hidden="1">
      <c r="A146" s="36"/>
      <c r="B146" s="32" t="s">
        <v>214</v>
      </c>
      <c r="C146" s="53">
        <v>992</v>
      </c>
      <c r="D146" s="34" t="s">
        <v>29</v>
      </c>
      <c r="E146" s="34" t="s">
        <v>49</v>
      </c>
      <c r="F146" s="33" t="s">
        <v>215</v>
      </c>
      <c r="G146" s="34" t="s">
        <v>52</v>
      </c>
      <c r="H146" s="35">
        <v>0</v>
      </c>
      <c r="I146" s="35">
        <v>0</v>
      </c>
      <c r="J146" s="35">
        <v>0</v>
      </c>
      <c r="K146" s="29" t="e">
        <f t="shared" si="15"/>
        <v>#DIV/0!</v>
      </c>
    </row>
    <row r="147" spans="1:11" ht="16.5" customHeight="1">
      <c r="A147" s="25" t="s">
        <v>23</v>
      </c>
      <c r="B147" s="47" t="s">
        <v>173</v>
      </c>
      <c r="C147" s="52">
        <v>992</v>
      </c>
      <c r="D147" s="27" t="s">
        <v>33</v>
      </c>
      <c r="E147" s="27"/>
      <c r="F147" s="28"/>
      <c r="G147" s="27"/>
      <c r="H147" s="31">
        <f>H157+H194+H148</f>
        <v>37764.960999999996</v>
      </c>
      <c r="I147" s="31">
        <f>I157+I194+I148</f>
        <v>84920.424</v>
      </c>
      <c r="J147" s="31">
        <f>J157+J194+J148</f>
        <v>77426.401</v>
      </c>
      <c r="K147" s="29">
        <f t="shared" si="15"/>
        <v>91.17524071712124</v>
      </c>
    </row>
    <row r="148" spans="1:11" ht="16.5" customHeight="1">
      <c r="A148" s="25"/>
      <c r="B148" s="48" t="s">
        <v>105</v>
      </c>
      <c r="C148" s="52">
        <v>992</v>
      </c>
      <c r="D148" s="27" t="s">
        <v>33</v>
      </c>
      <c r="E148" s="27" t="s">
        <v>28</v>
      </c>
      <c r="F148" s="28"/>
      <c r="G148" s="27"/>
      <c r="H148" s="31">
        <f>H154+H149</f>
        <v>2150</v>
      </c>
      <c r="I148" s="31">
        <f>I154+I149</f>
        <v>2314.641</v>
      </c>
      <c r="J148" s="31">
        <f>J154+J149</f>
        <v>2314.641</v>
      </c>
      <c r="K148" s="29">
        <f t="shared" si="15"/>
        <v>100</v>
      </c>
    </row>
    <row r="149" spans="1:11" ht="51" customHeight="1">
      <c r="A149" s="25"/>
      <c r="B149" s="41" t="s">
        <v>149</v>
      </c>
      <c r="C149" s="53">
        <v>992</v>
      </c>
      <c r="D149" s="34" t="s">
        <v>33</v>
      </c>
      <c r="E149" s="34" t="s">
        <v>28</v>
      </c>
      <c r="F149" s="33" t="s">
        <v>146</v>
      </c>
      <c r="G149" s="34"/>
      <c r="H149" s="35">
        <f>H150+H152</f>
        <v>2150</v>
      </c>
      <c r="I149" s="35">
        <f>I150+I152</f>
        <v>0</v>
      </c>
      <c r="J149" s="35">
        <f>J150+J152</f>
        <v>0</v>
      </c>
      <c r="K149" s="29" t="s">
        <v>236</v>
      </c>
    </row>
    <row r="150" spans="1:11" ht="14.25" customHeight="1" hidden="1">
      <c r="A150" s="25"/>
      <c r="B150" s="41" t="s">
        <v>150</v>
      </c>
      <c r="C150" s="53">
        <v>992</v>
      </c>
      <c r="D150" s="34" t="s">
        <v>33</v>
      </c>
      <c r="E150" s="34" t="s">
        <v>28</v>
      </c>
      <c r="F150" s="33" t="s">
        <v>148</v>
      </c>
      <c r="G150" s="34"/>
      <c r="H150" s="35">
        <f>H151</f>
        <v>0</v>
      </c>
      <c r="I150" s="35">
        <f>I151</f>
        <v>0</v>
      </c>
      <c r="J150" s="35">
        <f>J151</f>
        <v>0</v>
      </c>
      <c r="K150" s="29" t="s">
        <v>236</v>
      </c>
    </row>
    <row r="151" spans="1:11" ht="15.75" customHeight="1" hidden="1">
      <c r="A151" s="25"/>
      <c r="B151" s="46" t="s">
        <v>136</v>
      </c>
      <c r="C151" s="53">
        <v>992</v>
      </c>
      <c r="D151" s="34" t="s">
        <v>33</v>
      </c>
      <c r="E151" s="34" t="s">
        <v>28</v>
      </c>
      <c r="F151" s="33" t="s">
        <v>148</v>
      </c>
      <c r="G151" s="34" t="s">
        <v>137</v>
      </c>
      <c r="H151" s="35">
        <v>0</v>
      </c>
      <c r="I151" s="35">
        <v>0</v>
      </c>
      <c r="J151" s="35">
        <v>0</v>
      </c>
      <c r="K151" s="29" t="s">
        <v>236</v>
      </c>
    </row>
    <row r="152" spans="1:11" ht="36" customHeight="1">
      <c r="A152" s="25"/>
      <c r="B152" s="41" t="s">
        <v>150</v>
      </c>
      <c r="C152" s="53">
        <v>992</v>
      </c>
      <c r="D152" s="34" t="s">
        <v>33</v>
      </c>
      <c r="E152" s="34" t="s">
        <v>28</v>
      </c>
      <c r="F152" s="33" t="s">
        <v>147</v>
      </c>
      <c r="G152" s="34"/>
      <c r="H152" s="35">
        <f>H153</f>
        <v>2150</v>
      </c>
      <c r="I152" s="35">
        <f>I153</f>
        <v>0</v>
      </c>
      <c r="J152" s="35">
        <f>J153</f>
        <v>0</v>
      </c>
      <c r="K152" s="29" t="s">
        <v>236</v>
      </c>
    </row>
    <row r="153" spans="1:11" ht="18.75" customHeight="1">
      <c r="A153" s="25"/>
      <c r="B153" s="61" t="s">
        <v>136</v>
      </c>
      <c r="C153" s="53">
        <v>992</v>
      </c>
      <c r="D153" s="34" t="s">
        <v>33</v>
      </c>
      <c r="E153" s="34" t="s">
        <v>28</v>
      </c>
      <c r="F153" s="33" t="s">
        <v>147</v>
      </c>
      <c r="G153" s="34" t="s">
        <v>137</v>
      </c>
      <c r="H153" s="35">
        <v>2150</v>
      </c>
      <c r="I153" s="35">
        <v>0</v>
      </c>
      <c r="J153" s="35">
        <v>0</v>
      </c>
      <c r="K153" s="29" t="s">
        <v>236</v>
      </c>
    </row>
    <row r="154" spans="1:11" ht="20.25" customHeight="1">
      <c r="A154" s="25"/>
      <c r="B154" s="32" t="s">
        <v>64</v>
      </c>
      <c r="C154" s="53">
        <v>992</v>
      </c>
      <c r="D154" s="34" t="s">
        <v>33</v>
      </c>
      <c r="E154" s="34" t="s">
        <v>28</v>
      </c>
      <c r="F154" s="33" t="s">
        <v>38</v>
      </c>
      <c r="G154" s="34"/>
      <c r="H154" s="35">
        <f aca="true" t="shared" si="18" ref="H154:J155">H155</f>
        <v>0</v>
      </c>
      <c r="I154" s="35">
        <f t="shared" si="18"/>
        <v>2314.641</v>
      </c>
      <c r="J154" s="35">
        <f t="shared" si="18"/>
        <v>2314.641</v>
      </c>
      <c r="K154" s="29">
        <f t="shared" si="15"/>
        <v>100</v>
      </c>
    </row>
    <row r="155" spans="1:11" ht="197.25" customHeight="1">
      <c r="A155" s="25"/>
      <c r="B155" s="32" t="s">
        <v>313</v>
      </c>
      <c r="C155" s="53">
        <v>992</v>
      </c>
      <c r="D155" s="34" t="s">
        <v>33</v>
      </c>
      <c r="E155" s="34" t="s">
        <v>28</v>
      </c>
      <c r="F155" s="33" t="s">
        <v>258</v>
      </c>
      <c r="G155" s="34"/>
      <c r="H155" s="35">
        <f t="shared" si="18"/>
        <v>0</v>
      </c>
      <c r="I155" s="35">
        <f t="shared" si="18"/>
        <v>2314.641</v>
      </c>
      <c r="J155" s="35">
        <f t="shared" si="18"/>
        <v>2314.641</v>
      </c>
      <c r="K155" s="29">
        <f t="shared" si="15"/>
        <v>100</v>
      </c>
    </row>
    <row r="156" spans="1:11" ht="20.25" customHeight="1">
      <c r="A156" s="25"/>
      <c r="B156" s="32" t="s">
        <v>136</v>
      </c>
      <c r="C156" s="53">
        <v>992</v>
      </c>
      <c r="D156" s="34" t="s">
        <v>33</v>
      </c>
      <c r="E156" s="34" t="s">
        <v>28</v>
      </c>
      <c r="F156" s="33" t="s">
        <v>258</v>
      </c>
      <c r="G156" s="34" t="s">
        <v>137</v>
      </c>
      <c r="H156" s="35">
        <v>0</v>
      </c>
      <c r="I156" s="35">
        <v>2314.641</v>
      </c>
      <c r="J156" s="35">
        <v>2314.641</v>
      </c>
      <c r="K156" s="29">
        <f t="shared" si="15"/>
        <v>100</v>
      </c>
    </row>
    <row r="157" spans="1:11" ht="19.5" customHeight="1">
      <c r="A157" s="36"/>
      <c r="B157" s="47" t="s">
        <v>124</v>
      </c>
      <c r="C157" s="52">
        <v>992</v>
      </c>
      <c r="D157" s="27" t="s">
        <v>33</v>
      </c>
      <c r="E157" s="27" t="s">
        <v>32</v>
      </c>
      <c r="F157" s="33"/>
      <c r="G157" s="34"/>
      <c r="H157" s="31">
        <f>H158+H165+H169+H174+H190+H184</f>
        <v>6715</v>
      </c>
      <c r="I157" s="31">
        <f>I158+I165+I169+I174+I190+I184</f>
        <v>35189.027</v>
      </c>
      <c r="J157" s="31">
        <f>J158+J165+J169+J174+J190+J184</f>
        <v>29929.985</v>
      </c>
      <c r="K157" s="29">
        <f t="shared" si="15"/>
        <v>85.05488088659001</v>
      </c>
    </row>
    <row r="158" spans="1:11" ht="45" customHeight="1">
      <c r="A158" s="36"/>
      <c r="B158" s="32" t="s">
        <v>122</v>
      </c>
      <c r="C158" s="53">
        <v>992</v>
      </c>
      <c r="D158" s="34" t="s">
        <v>33</v>
      </c>
      <c r="E158" s="34" t="s">
        <v>32</v>
      </c>
      <c r="F158" s="33" t="s">
        <v>91</v>
      </c>
      <c r="G158" s="34"/>
      <c r="H158" s="35">
        <f>H161+H159</f>
        <v>6350</v>
      </c>
      <c r="I158" s="35">
        <f>I161+I159</f>
        <v>8813.561</v>
      </c>
      <c r="J158" s="35">
        <f>J161+J159</f>
        <v>5784.427</v>
      </c>
      <c r="K158" s="29">
        <f t="shared" si="15"/>
        <v>65.6309861587161</v>
      </c>
    </row>
    <row r="159" spans="1:11" ht="48.75" customHeight="1" hidden="1">
      <c r="A159" s="36"/>
      <c r="B159" s="32" t="s">
        <v>65</v>
      </c>
      <c r="C159" s="53">
        <v>992</v>
      </c>
      <c r="D159" s="34" t="s">
        <v>33</v>
      </c>
      <c r="E159" s="34" t="s">
        <v>32</v>
      </c>
      <c r="F159" s="33" t="s">
        <v>68</v>
      </c>
      <c r="G159" s="34"/>
      <c r="H159" s="35">
        <f aca="true" t="shared" si="19" ref="H159:J161">H160</f>
        <v>0</v>
      </c>
      <c r="I159" s="35">
        <f t="shared" si="19"/>
        <v>0</v>
      </c>
      <c r="J159" s="35">
        <f t="shared" si="19"/>
        <v>0</v>
      </c>
      <c r="K159" s="29" t="s">
        <v>236</v>
      </c>
    </row>
    <row r="160" spans="1:11" ht="15" customHeight="1" hidden="1">
      <c r="A160" s="36"/>
      <c r="B160" s="46" t="s">
        <v>53</v>
      </c>
      <c r="C160" s="53">
        <v>992</v>
      </c>
      <c r="D160" s="34" t="s">
        <v>33</v>
      </c>
      <c r="E160" s="34" t="s">
        <v>32</v>
      </c>
      <c r="F160" s="33" t="s">
        <v>68</v>
      </c>
      <c r="G160" s="34" t="s">
        <v>52</v>
      </c>
      <c r="H160" s="35">
        <v>0</v>
      </c>
      <c r="I160" s="35">
        <v>0</v>
      </c>
      <c r="J160" s="35">
        <v>0</v>
      </c>
      <c r="K160" s="29" t="s">
        <v>236</v>
      </c>
    </row>
    <row r="161" spans="1:11" ht="62.25" customHeight="1">
      <c r="A161" s="36"/>
      <c r="B161" s="32" t="s">
        <v>199</v>
      </c>
      <c r="C161" s="53">
        <v>992</v>
      </c>
      <c r="D161" s="34" t="s">
        <v>33</v>
      </c>
      <c r="E161" s="34" t="s">
        <v>32</v>
      </c>
      <c r="F161" s="33" t="s">
        <v>198</v>
      </c>
      <c r="G161" s="34"/>
      <c r="H161" s="35">
        <f t="shared" si="19"/>
        <v>6350</v>
      </c>
      <c r="I161" s="35">
        <f t="shared" si="19"/>
        <v>8813.561</v>
      </c>
      <c r="J161" s="35">
        <f t="shared" si="19"/>
        <v>5784.427</v>
      </c>
      <c r="K161" s="29">
        <f t="shared" si="15"/>
        <v>65.6309861587161</v>
      </c>
    </row>
    <row r="162" spans="1:11" ht="16.5" customHeight="1">
      <c r="A162" s="36"/>
      <c r="B162" s="32" t="s">
        <v>83</v>
      </c>
      <c r="C162" s="53">
        <v>992</v>
      </c>
      <c r="D162" s="34" t="s">
        <v>33</v>
      </c>
      <c r="E162" s="34" t="s">
        <v>32</v>
      </c>
      <c r="F162" s="33" t="s">
        <v>198</v>
      </c>
      <c r="G162" s="34" t="s">
        <v>57</v>
      </c>
      <c r="H162" s="35">
        <v>6350</v>
      </c>
      <c r="I162" s="35">
        <v>8813.561</v>
      </c>
      <c r="J162" s="35">
        <v>5784.427</v>
      </c>
      <c r="K162" s="29">
        <f t="shared" si="15"/>
        <v>65.6309861587161</v>
      </c>
    </row>
    <row r="163" spans="1:11" ht="0.75" customHeight="1" hidden="1">
      <c r="A163" s="36"/>
      <c r="B163" s="32" t="s">
        <v>61</v>
      </c>
      <c r="C163" s="53">
        <v>992</v>
      </c>
      <c r="D163" s="34" t="s">
        <v>33</v>
      </c>
      <c r="E163" s="34" t="s">
        <v>32</v>
      </c>
      <c r="F163" s="33" t="s">
        <v>38</v>
      </c>
      <c r="G163" s="34"/>
      <c r="H163" s="34"/>
      <c r="I163" s="35">
        <f>I164</f>
        <v>0</v>
      </c>
      <c r="J163" s="34"/>
      <c r="K163" s="29" t="e">
        <f t="shared" si="15"/>
        <v>#DIV/0!</v>
      </c>
    </row>
    <row r="164" spans="1:11" ht="18" customHeight="1" hidden="1">
      <c r="A164" s="36"/>
      <c r="B164" s="32" t="s">
        <v>83</v>
      </c>
      <c r="C164" s="53">
        <v>992</v>
      </c>
      <c r="D164" s="34" t="s">
        <v>33</v>
      </c>
      <c r="E164" s="34" t="s">
        <v>32</v>
      </c>
      <c r="F164" s="33" t="s">
        <v>38</v>
      </c>
      <c r="G164" s="34" t="s">
        <v>57</v>
      </c>
      <c r="H164" s="34"/>
      <c r="I164" s="35">
        <v>0</v>
      </c>
      <c r="J164" s="34"/>
      <c r="K164" s="29" t="e">
        <f t="shared" si="15"/>
        <v>#DIV/0!</v>
      </c>
    </row>
    <row r="165" spans="1:11" ht="18" customHeight="1" hidden="1">
      <c r="A165" s="36"/>
      <c r="B165" s="32" t="s">
        <v>133</v>
      </c>
      <c r="C165" s="53">
        <v>992</v>
      </c>
      <c r="D165" s="34" t="s">
        <v>33</v>
      </c>
      <c r="E165" s="34" t="s">
        <v>32</v>
      </c>
      <c r="F165" s="33" t="s">
        <v>132</v>
      </c>
      <c r="G165" s="34"/>
      <c r="H165" s="34"/>
      <c r="I165" s="35">
        <f>I166</f>
        <v>0</v>
      </c>
      <c r="J165" s="34"/>
      <c r="K165" s="29" t="e">
        <f t="shared" si="15"/>
        <v>#DIV/0!</v>
      </c>
    </row>
    <row r="166" spans="1:11" ht="18" customHeight="1" hidden="1">
      <c r="A166" s="36"/>
      <c r="B166" s="32" t="s">
        <v>134</v>
      </c>
      <c r="C166" s="53">
        <v>992</v>
      </c>
      <c r="D166" s="34" t="s">
        <v>33</v>
      </c>
      <c r="E166" s="34" t="s">
        <v>32</v>
      </c>
      <c r="F166" s="33" t="s">
        <v>135</v>
      </c>
      <c r="G166" s="34"/>
      <c r="H166" s="34"/>
      <c r="I166" s="35">
        <f>I167+I168</f>
        <v>0</v>
      </c>
      <c r="J166" s="34"/>
      <c r="K166" s="29" t="e">
        <f t="shared" si="15"/>
        <v>#DIV/0!</v>
      </c>
    </row>
    <row r="167" spans="1:11" ht="18" customHeight="1" hidden="1">
      <c r="A167" s="36"/>
      <c r="B167" s="32" t="s">
        <v>136</v>
      </c>
      <c r="C167" s="53">
        <v>992</v>
      </c>
      <c r="D167" s="34" t="s">
        <v>33</v>
      </c>
      <c r="E167" s="34" t="s">
        <v>32</v>
      </c>
      <c r="F167" s="33" t="s">
        <v>135</v>
      </c>
      <c r="G167" s="34" t="s">
        <v>137</v>
      </c>
      <c r="H167" s="34"/>
      <c r="I167" s="35">
        <v>0</v>
      </c>
      <c r="J167" s="34"/>
      <c r="K167" s="29" t="e">
        <f t="shared" si="15"/>
        <v>#DIV/0!</v>
      </c>
    </row>
    <row r="168" spans="1:11" ht="18" customHeight="1" hidden="1">
      <c r="A168" s="36"/>
      <c r="B168" s="46" t="s">
        <v>53</v>
      </c>
      <c r="C168" s="53">
        <v>992</v>
      </c>
      <c r="D168" s="34" t="s">
        <v>33</v>
      </c>
      <c r="E168" s="34" t="s">
        <v>32</v>
      </c>
      <c r="F168" s="33" t="s">
        <v>135</v>
      </c>
      <c r="G168" s="34" t="s">
        <v>52</v>
      </c>
      <c r="H168" s="34"/>
      <c r="I168" s="35">
        <v>0</v>
      </c>
      <c r="J168" s="34"/>
      <c r="K168" s="29" t="e">
        <f t="shared" si="15"/>
        <v>#DIV/0!</v>
      </c>
    </row>
    <row r="169" spans="1:11" ht="33" customHeight="1">
      <c r="A169" s="36"/>
      <c r="B169" s="46" t="s">
        <v>141</v>
      </c>
      <c r="C169" s="53">
        <v>992</v>
      </c>
      <c r="D169" s="34" t="s">
        <v>33</v>
      </c>
      <c r="E169" s="34" t="s">
        <v>32</v>
      </c>
      <c r="F169" s="33" t="s">
        <v>139</v>
      </c>
      <c r="G169" s="34"/>
      <c r="H169" s="35">
        <f>H170+H172</f>
        <v>0</v>
      </c>
      <c r="I169" s="35">
        <f>I170+I172</f>
        <v>4387.529</v>
      </c>
      <c r="J169" s="35">
        <f>J170+J172</f>
        <v>2406.267</v>
      </c>
      <c r="K169" s="29">
        <f t="shared" si="15"/>
        <v>54.84332981046962</v>
      </c>
    </row>
    <row r="170" spans="1:11" ht="31.5" customHeight="1" hidden="1">
      <c r="A170" s="36"/>
      <c r="B170" s="46" t="s">
        <v>142</v>
      </c>
      <c r="C170" s="53">
        <v>992</v>
      </c>
      <c r="D170" s="34" t="s">
        <v>33</v>
      </c>
      <c r="E170" s="34" t="s">
        <v>32</v>
      </c>
      <c r="F170" s="33" t="s">
        <v>140</v>
      </c>
      <c r="G170" s="34"/>
      <c r="H170" s="35">
        <f>H171</f>
        <v>0</v>
      </c>
      <c r="I170" s="35">
        <f>I171</f>
        <v>0</v>
      </c>
      <c r="J170" s="35">
        <f>J171</f>
        <v>0</v>
      </c>
      <c r="K170" s="29" t="e">
        <f t="shared" si="15"/>
        <v>#DIV/0!</v>
      </c>
    </row>
    <row r="171" spans="1:11" ht="20.25" customHeight="1" hidden="1">
      <c r="A171" s="36"/>
      <c r="B171" s="46" t="s">
        <v>53</v>
      </c>
      <c r="C171" s="53">
        <v>992</v>
      </c>
      <c r="D171" s="34" t="s">
        <v>33</v>
      </c>
      <c r="E171" s="34" t="s">
        <v>32</v>
      </c>
      <c r="F171" s="33" t="s">
        <v>140</v>
      </c>
      <c r="G171" s="34" t="s">
        <v>52</v>
      </c>
      <c r="H171" s="35">
        <v>0</v>
      </c>
      <c r="I171" s="35">
        <v>0</v>
      </c>
      <c r="J171" s="35">
        <v>0</v>
      </c>
      <c r="K171" s="29" t="e">
        <f t="shared" si="15"/>
        <v>#DIV/0!</v>
      </c>
    </row>
    <row r="172" spans="1:11" ht="29.25" customHeight="1">
      <c r="A172" s="36"/>
      <c r="B172" s="32" t="s">
        <v>200</v>
      </c>
      <c r="C172" s="53">
        <v>992</v>
      </c>
      <c r="D172" s="34" t="s">
        <v>33</v>
      </c>
      <c r="E172" s="34" t="s">
        <v>32</v>
      </c>
      <c r="F172" s="33" t="s">
        <v>154</v>
      </c>
      <c r="G172" s="34"/>
      <c r="H172" s="35">
        <f>H173</f>
        <v>0</v>
      </c>
      <c r="I172" s="35">
        <f>I173</f>
        <v>4387.529</v>
      </c>
      <c r="J172" s="35">
        <f>J173</f>
        <v>2406.267</v>
      </c>
      <c r="K172" s="29">
        <f t="shared" si="15"/>
        <v>54.84332981046962</v>
      </c>
    </row>
    <row r="173" spans="1:11" ht="17.25" customHeight="1">
      <c r="A173" s="36"/>
      <c r="B173" s="46" t="s">
        <v>53</v>
      </c>
      <c r="C173" s="53">
        <v>992</v>
      </c>
      <c r="D173" s="34" t="s">
        <v>33</v>
      </c>
      <c r="E173" s="34" t="s">
        <v>32</v>
      </c>
      <c r="F173" s="33" t="s">
        <v>154</v>
      </c>
      <c r="G173" s="34" t="s">
        <v>52</v>
      </c>
      <c r="H173" s="35">
        <v>0</v>
      </c>
      <c r="I173" s="35">
        <v>4387.529</v>
      </c>
      <c r="J173" s="35">
        <v>2406.267</v>
      </c>
      <c r="K173" s="29">
        <f t="shared" si="15"/>
        <v>54.84332981046962</v>
      </c>
    </row>
    <row r="174" spans="1:11" ht="18.75" customHeight="1">
      <c r="A174" s="36"/>
      <c r="B174" s="46" t="s">
        <v>45</v>
      </c>
      <c r="C174" s="53">
        <v>992</v>
      </c>
      <c r="D174" s="34" t="s">
        <v>33</v>
      </c>
      <c r="E174" s="34" t="s">
        <v>32</v>
      </c>
      <c r="F174" s="33" t="s">
        <v>15</v>
      </c>
      <c r="G174" s="34"/>
      <c r="H174" s="35">
        <f>H175+H177+H179</f>
        <v>0</v>
      </c>
      <c r="I174" s="35">
        <f>I175+I177</f>
        <v>18000</v>
      </c>
      <c r="J174" s="35">
        <f>J175+J177</f>
        <v>18000</v>
      </c>
      <c r="K174" s="29">
        <f t="shared" si="15"/>
        <v>100</v>
      </c>
    </row>
    <row r="175" spans="1:11" ht="49.5" customHeight="1">
      <c r="A175" s="36"/>
      <c r="B175" s="32" t="s">
        <v>314</v>
      </c>
      <c r="C175" s="53">
        <v>992</v>
      </c>
      <c r="D175" s="34" t="s">
        <v>33</v>
      </c>
      <c r="E175" s="34" t="s">
        <v>32</v>
      </c>
      <c r="F175" s="33" t="s">
        <v>259</v>
      </c>
      <c r="G175" s="34"/>
      <c r="H175" s="35">
        <f>H176</f>
        <v>0</v>
      </c>
      <c r="I175" s="35">
        <f>I176</f>
        <v>18000</v>
      </c>
      <c r="J175" s="35">
        <f>J176</f>
        <v>18000</v>
      </c>
      <c r="K175" s="29">
        <f t="shared" si="15"/>
        <v>100</v>
      </c>
    </row>
    <row r="176" spans="1:11" ht="18" customHeight="1">
      <c r="A176" s="36"/>
      <c r="B176" s="46" t="s">
        <v>53</v>
      </c>
      <c r="C176" s="53">
        <v>992</v>
      </c>
      <c r="D176" s="34" t="s">
        <v>33</v>
      </c>
      <c r="E176" s="34" t="s">
        <v>32</v>
      </c>
      <c r="F176" s="33" t="s">
        <v>259</v>
      </c>
      <c r="G176" s="34" t="s">
        <v>52</v>
      </c>
      <c r="H176" s="35">
        <v>0</v>
      </c>
      <c r="I176" s="35">
        <v>18000</v>
      </c>
      <c r="J176" s="35">
        <v>18000</v>
      </c>
      <c r="K176" s="29">
        <f t="shared" si="15"/>
        <v>100</v>
      </c>
    </row>
    <row r="177" spans="1:11" ht="18" customHeight="1" hidden="1">
      <c r="A177" s="36"/>
      <c r="B177" s="46" t="s">
        <v>145</v>
      </c>
      <c r="C177" s="53">
        <v>992</v>
      </c>
      <c r="D177" s="34" t="s">
        <v>33</v>
      </c>
      <c r="E177" s="34" t="s">
        <v>32</v>
      </c>
      <c r="F177" s="33" t="s">
        <v>151</v>
      </c>
      <c r="G177" s="34"/>
      <c r="H177" s="35">
        <f>H178</f>
        <v>0</v>
      </c>
      <c r="I177" s="35">
        <f>I178</f>
        <v>0</v>
      </c>
      <c r="J177" s="35">
        <f>J178</f>
        <v>0</v>
      </c>
      <c r="K177" s="29" t="e">
        <f t="shared" si="15"/>
        <v>#DIV/0!</v>
      </c>
    </row>
    <row r="178" spans="1:11" ht="18.75" customHeight="1" hidden="1">
      <c r="A178" s="36"/>
      <c r="B178" s="46" t="s">
        <v>83</v>
      </c>
      <c r="C178" s="53">
        <v>992</v>
      </c>
      <c r="D178" s="34" t="s">
        <v>33</v>
      </c>
      <c r="E178" s="34" t="s">
        <v>32</v>
      </c>
      <c r="F178" s="33" t="s">
        <v>151</v>
      </c>
      <c r="G178" s="34" t="s">
        <v>57</v>
      </c>
      <c r="H178" s="35">
        <v>0</v>
      </c>
      <c r="I178" s="35">
        <v>0</v>
      </c>
      <c r="J178" s="35">
        <v>0</v>
      </c>
      <c r="K178" s="29" t="e">
        <f t="shared" si="15"/>
        <v>#DIV/0!</v>
      </c>
    </row>
    <row r="179" spans="1:11" ht="18.75" customHeight="1" hidden="1">
      <c r="A179" s="36"/>
      <c r="B179" s="46" t="s">
        <v>171</v>
      </c>
      <c r="C179" s="53">
        <v>992</v>
      </c>
      <c r="D179" s="34" t="s">
        <v>33</v>
      </c>
      <c r="E179" s="34" t="s">
        <v>32</v>
      </c>
      <c r="F179" s="33" t="s">
        <v>170</v>
      </c>
      <c r="G179" s="34"/>
      <c r="H179" s="35">
        <f>H180</f>
        <v>0</v>
      </c>
      <c r="I179" s="35">
        <f>I180</f>
        <v>0</v>
      </c>
      <c r="J179" s="35">
        <f>J180</f>
        <v>1138.2</v>
      </c>
      <c r="K179" s="29" t="e">
        <f t="shared" si="15"/>
        <v>#DIV/0!</v>
      </c>
    </row>
    <row r="180" spans="1:11" ht="18.75" customHeight="1" hidden="1">
      <c r="A180" s="36"/>
      <c r="B180" s="46" t="s">
        <v>83</v>
      </c>
      <c r="C180" s="53">
        <v>992</v>
      </c>
      <c r="D180" s="34" t="s">
        <v>33</v>
      </c>
      <c r="E180" s="34" t="s">
        <v>32</v>
      </c>
      <c r="F180" s="33" t="s">
        <v>170</v>
      </c>
      <c r="G180" s="34" t="s">
        <v>57</v>
      </c>
      <c r="H180" s="35">
        <v>0</v>
      </c>
      <c r="I180" s="35">
        <v>0</v>
      </c>
      <c r="J180" s="35">
        <v>1138.2</v>
      </c>
      <c r="K180" s="29" t="e">
        <f t="shared" si="15"/>
        <v>#DIV/0!</v>
      </c>
    </row>
    <row r="181" spans="1:11" ht="18.75" customHeight="1" hidden="1">
      <c r="A181" s="36"/>
      <c r="B181" s="46" t="s">
        <v>203</v>
      </c>
      <c r="C181" s="53">
        <v>992</v>
      </c>
      <c r="D181" s="34" t="s">
        <v>33</v>
      </c>
      <c r="E181" s="34" t="s">
        <v>32</v>
      </c>
      <c r="F181" s="33" t="s">
        <v>201</v>
      </c>
      <c r="G181" s="34"/>
      <c r="H181" s="35">
        <f aca="true" t="shared" si="20" ref="H181:J182">H182</f>
        <v>0</v>
      </c>
      <c r="I181" s="35">
        <f t="shared" si="20"/>
        <v>0</v>
      </c>
      <c r="J181" s="35">
        <f>J182</f>
        <v>0</v>
      </c>
      <c r="K181" s="29" t="e">
        <f t="shared" si="15"/>
        <v>#DIV/0!</v>
      </c>
    </row>
    <row r="182" spans="1:11" ht="45.75" customHeight="1" hidden="1">
      <c r="A182" s="36"/>
      <c r="B182" s="46" t="s">
        <v>204</v>
      </c>
      <c r="C182" s="53">
        <v>992</v>
      </c>
      <c r="D182" s="34" t="s">
        <v>33</v>
      </c>
      <c r="E182" s="34" t="s">
        <v>32</v>
      </c>
      <c r="F182" s="33" t="s">
        <v>202</v>
      </c>
      <c r="G182" s="34"/>
      <c r="H182" s="35">
        <f t="shared" si="20"/>
        <v>0</v>
      </c>
      <c r="I182" s="35">
        <f t="shared" si="20"/>
        <v>0</v>
      </c>
      <c r="J182" s="35">
        <f t="shared" si="20"/>
        <v>0</v>
      </c>
      <c r="K182" s="29" t="e">
        <f t="shared" si="15"/>
        <v>#DIV/0!</v>
      </c>
    </row>
    <row r="183" spans="1:11" ht="21" customHeight="1" hidden="1">
      <c r="A183" s="36"/>
      <c r="B183" s="32" t="s">
        <v>131</v>
      </c>
      <c r="C183" s="53">
        <v>992</v>
      </c>
      <c r="D183" s="34" t="s">
        <v>33</v>
      </c>
      <c r="E183" s="34" t="s">
        <v>32</v>
      </c>
      <c r="F183" s="33" t="s">
        <v>202</v>
      </c>
      <c r="G183" s="34" t="s">
        <v>52</v>
      </c>
      <c r="H183" s="35">
        <v>0</v>
      </c>
      <c r="I183" s="35">
        <v>0</v>
      </c>
      <c r="J183" s="35">
        <v>0</v>
      </c>
      <c r="K183" s="29" t="e">
        <f t="shared" si="15"/>
        <v>#DIV/0!</v>
      </c>
    </row>
    <row r="184" spans="1:11" ht="20.25" customHeight="1">
      <c r="A184" s="36"/>
      <c r="B184" s="32" t="s">
        <v>64</v>
      </c>
      <c r="C184" s="53">
        <v>992</v>
      </c>
      <c r="D184" s="34" t="s">
        <v>33</v>
      </c>
      <c r="E184" s="34" t="s">
        <v>32</v>
      </c>
      <c r="F184" s="33" t="s">
        <v>38</v>
      </c>
      <c r="G184" s="34"/>
      <c r="H184" s="35">
        <f>H187+H185</f>
        <v>365</v>
      </c>
      <c r="I184" s="35">
        <f>I187+I185</f>
        <v>55</v>
      </c>
      <c r="J184" s="35">
        <f>J187+J185</f>
        <v>51</v>
      </c>
      <c r="K184" s="29">
        <f t="shared" si="15"/>
        <v>92.72727272727272</v>
      </c>
    </row>
    <row r="185" spans="1:11" ht="63" customHeight="1">
      <c r="A185" s="36"/>
      <c r="B185" s="68" t="s">
        <v>341</v>
      </c>
      <c r="C185" s="53">
        <v>992</v>
      </c>
      <c r="D185" s="34" t="s">
        <v>33</v>
      </c>
      <c r="E185" s="34" t="s">
        <v>32</v>
      </c>
      <c r="F185" s="33" t="s">
        <v>340</v>
      </c>
      <c r="G185" s="34"/>
      <c r="H185" s="35">
        <f>H186</f>
        <v>365</v>
      </c>
      <c r="I185" s="35">
        <f>I186</f>
        <v>0</v>
      </c>
      <c r="J185" s="35">
        <f>J186</f>
        <v>0</v>
      </c>
      <c r="K185" s="29" t="s">
        <v>236</v>
      </c>
    </row>
    <row r="186" spans="1:11" ht="23.25" customHeight="1">
      <c r="A186" s="36"/>
      <c r="B186" s="46" t="s">
        <v>53</v>
      </c>
      <c r="C186" s="53">
        <v>992</v>
      </c>
      <c r="D186" s="34" t="s">
        <v>33</v>
      </c>
      <c r="E186" s="34" t="s">
        <v>32</v>
      </c>
      <c r="F186" s="33" t="s">
        <v>340</v>
      </c>
      <c r="G186" s="34" t="s">
        <v>52</v>
      </c>
      <c r="H186" s="35">
        <v>365</v>
      </c>
      <c r="I186" s="35">
        <v>0</v>
      </c>
      <c r="J186" s="35">
        <v>0</v>
      </c>
      <c r="K186" s="29" t="s">
        <v>236</v>
      </c>
    </row>
    <row r="187" spans="1:11" ht="62.25" customHeight="1">
      <c r="A187" s="36"/>
      <c r="B187" s="32" t="s">
        <v>315</v>
      </c>
      <c r="C187" s="53">
        <v>992</v>
      </c>
      <c r="D187" s="34" t="s">
        <v>33</v>
      </c>
      <c r="E187" s="34" t="s">
        <v>32</v>
      </c>
      <c r="F187" s="33" t="s">
        <v>260</v>
      </c>
      <c r="G187" s="34"/>
      <c r="H187" s="35">
        <f>H189</f>
        <v>0</v>
      </c>
      <c r="I187" s="35">
        <f>I189</f>
        <v>55</v>
      </c>
      <c r="J187" s="35">
        <f>J189</f>
        <v>51</v>
      </c>
      <c r="K187" s="29">
        <f t="shared" si="15"/>
        <v>92.72727272727272</v>
      </c>
    </row>
    <row r="188" spans="1:11" ht="0.75" customHeight="1" hidden="1">
      <c r="A188" s="36"/>
      <c r="B188" s="32" t="s">
        <v>214</v>
      </c>
      <c r="C188" s="53">
        <v>992</v>
      </c>
      <c r="D188" s="34" t="s">
        <v>33</v>
      </c>
      <c r="E188" s="34" t="s">
        <v>32</v>
      </c>
      <c r="F188" s="33" t="s">
        <v>215</v>
      </c>
      <c r="G188" s="34" t="s">
        <v>52</v>
      </c>
      <c r="H188" s="35"/>
      <c r="I188" s="35"/>
      <c r="J188" s="35"/>
      <c r="K188" s="29" t="e">
        <f aca="true" t="shared" si="21" ref="K188:K257">J188/I188*100</f>
        <v>#DIV/0!</v>
      </c>
    </row>
    <row r="189" spans="1:11" ht="20.25" customHeight="1">
      <c r="A189" s="36"/>
      <c r="B189" s="32" t="s">
        <v>136</v>
      </c>
      <c r="C189" s="53">
        <v>992</v>
      </c>
      <c r="D189" s="34" t="s">
        <v>33</v>
      </c>
      <c r="E189" s="34" t="s">
        <v>32</v>
      </c>
      <c r="F189" s="33" t="s">
        <v>260</v>
      </c>
      <c r="G189" s="34" t="s">
        <v>137</v>
      </c>
      <c r="H189" s="35">
        <v>0</v>
      </c>
      <c r="I189" s="35">
        <v>55</v>
      </c>
      <c r="J189" s="35">
        <v>51</v>
      </c>
      <c r="K189" s="29">
        <f t="shared" si="21"/>
        <v>92.72727272727272</v>
      </c>
    </row>
    <row r="190" spans="1:11" ht="21" customHeight="1">
      <c r="A190" s="36"/>
      <c r="B190" s="32" t="s">
        <v>133</v>
      </c>
      <c r="C190" s="53">
        <v>992</v>
      </c>
      <c r="D190" s="34" t="s">
        <v>33</v>
      </c>
      <c r="E190" s="34" t="s">
        <v>32</v>
      </c>
      <c r="F190" s="33" t="s">
        <v>169</v>
      </c>
      <c r="G190" s="34"/>
      <c r="H190" s="35">
        <f>H191</f>
        <v>0</v>
      </c>
      <c r="I190" s="35">
        <f>I191</f>
        <v>3932.937</v>
      </c>
      <c r="J190" s="35">
        <f>J191</f>
        <v>3688.291</v>
      </c>
      <c r="K190" s="29">
        <f t="shared" si="21"/>
        <v>93.77955965223954</v>
      </c>
    </row>
    <row r="191" spans="1:11" ht="20.25" customHeight="1">
      <c r="A191" s="36"/>
      <c r="B191" s="32" t="s">
        <v>134</v>
      </c>
      <c r="C191" s="53">
        <v>992</v>
      </c>
      <c r="D191" s="34" t="s">
        <v>33</v>
      </c>
      <c r="E191" s="34" t="s">
        <v>32</v>
      </c>
      <c r="F191" s="33" t="s">
        <v>168</v>
      </c>
      <c r="G191" s="34"/>
      <c r="H191" s="35">
        <f>H192+H193</f>
        <v>0</v>
      </c>
      <c r="I191" s="35">
        <f>I192+I193</f>
        <v>3932.937</v>
      </c>
      <c r="J191" s="35">
        <f>J192+J193</f>
        <v>3688.291</v>
      </c>
      <c r="K191" s="29">
        <f t="shared" si="21"/>
        <v>93.77955965223954</v>
      </c>
    </row>
    <row r="192" spans="1:11" ht="19.5" customHeight="1">
      <c r="A192" s="36"/>
      <c r="B192" s="32" t="s">
        <v>136</v>
      </c>
      <c r="C192" s="53">
        <v>992</v>
      </c>
      <c r="D192" s="34" t="s">
        <v>33</v>
      </c>
      <c r="E192" s="34" t="s">
        <v>32</v>
      </c>
      <c r="F192" s="33" t="s">
        <v>168</v>
      </c>
      <c r="G192" s="34" t="s">
        <v>137</v>
      </c>
      <c r="H192" s="35">
        <v>0</v>
      </c>
      <c r="I192" s="35">
        <v>1346.835</v>
      </c>
      <c r="J192" s="35">
        <v>1346.835</v>
      </c>
      <c r="K192" s="29">
        <f t="shared" si="21"/>
        <v>100</v>
      </c>
    </row>
    <row r="193" spans="1:11" ht="19.5" customHeight="1">
      <c r="A193" s="36"/>
      <c r="B193" s="32" t="s">
        <v>53</v>
      </c>
      <c r="C193" s="53">
        <v>992</v>
      </c>
      <c r="D193" s="34" t="s">
        <v>33</v>
      </c>
      <c r="E193" s="34" t="s">
        <v>32</v>
      </c>
      <c r="F193" s="33" t="s">
        <v>168</v>
      </c>
      <c r="G193" s="34" t="s">
        <v>52</v>
      </c>
      <c r="H193" s="35">
        <v>0</v>
      </c>
      <c r="I193" s="35">
        <v>2586.102</v>
      </c>
      <c r="J193" s="35">
        <v>2341.456</v>
      </c>
      <c r="K193" s="29">
        <f t="shared" si="21"/>
        <v>90.53997096788913</v>
      </c>
    </row>
    <row r="194" spans="1:11" ht="20.25" customHeight="1">
      <c r="A194" s="36"/>
      <c r="B194" s="30" t="s">
        <v>39</v>
      </c>
      <c r="C194" s="52">
        <v>992</v>
      </c>
      <c r="D194" s="27" t="s">
        <v>33</v>
      </c>
      <c r="E194" s="27" t="s">
        <v>30</v>
      </c>
      <c r="F194" s="33"/>
      <c r="G194" s="34"/>
      <c r="H194" s="31">
        <f>H195+H211+H220+H223</f>
        <v>28899.961</v>
      </c>
      <c r="I194" s="31">
        <f>I195+I211+I220+I223</f>
        <v>47416.756</v>
      </c>
      <c r="J194" s="31">
        <f>J195+J211+J220+J223</f>
        <v>45181.774999999994</v>
      </c>
      <c r="K194" s="29">
        <f t="shared" si="21"/>
        <v>95.28651643735391</v>
      </c>
    </row>
    <row r="195" spans="1:11" ht="21.75" customHeight="1">
      <c r="A195" s="36"/>
      <c r="B195" s="32" t="s">
        <v>45</v>
      </c>
      <c r="C195" s="53">
        <v>992</v>
      </c>
      <c r="D195" s="34" t="s">
        <v>33</v>
      </c>
      <c r="E195" s="34" t="s">
        <v>30</v>
      </c>
      <c r="F195" s="33" t="s">
        <v>15</v>
      </c>
      <c r="G195" s="34"/>
      <c r="H195" s="35">
        <f>H196+H198</f>
        <v>0</v>
      </c>
      <c r="I195" s="35">
        <f>I196+I198</f>
        <v>2000</v>
      </c>
      <c r="J195" s="35">
        <f>J196+J198</f>
        <v>2000</v>
      </c>
      <c r="K195" s="29">
        <f t="shared" si="21"/>
        <v>100</v>
      </c>
    </row>
    <row r="196" spans="1:11" ht="48.75" customHeight="1">
      <c r="A196" s="36"/>
      <c r="B196" s="32" t="s">
        <v>316</v>
      </c>
      <c r="C196" s="53">
        <v>992</v>
      </c>
      <c r="D196" s="34" t="s">
        <v>33</v>
      </c>
      <c r="E196" s="34" t="s">
        <v>30</v>
      </c>
      <c r="F196" s="33" t="s">
        <v>261</v>
      </c>
      <c r="G196" s="34"/>
      <c r="H196" s="35">
        <f>H197</f>
        <v>0</v>
      </c>
      <c r="I196" s="35">
        <f>I197</f>
        <v>2000</v>
      </c>
      <c r="J196" s="35">
        <f>J197</f>
        <v>2000</v>
      </c>
      <c r="K196" s="29">
        <f t="shared" si="21"/>
        <v>100</v>
      </c>
    </row>
    <row r="197" spans="1:11" ht="18.75" customHeight="1">
      <c r="A197" s="36"/>
      <c r="B197" s="32" t="s">
        <v>53</v>
      </c>
      <c r="C197" s="53">
        <v>992</v>
      </c>
      <c r="D197" s="34" t="s">
        <v>33</v>
      </c>
      <c r="E197" s="34" t="s">
        <v>30</v>
      </c>
      <c r="F197" s="33" t="s">
        <v>261</v>
      </c>
      <c r="G197" s="34" t="s">
        <v>52</v>
      </c>
      <c r="H197" s="35">
        <v>0</v>
      </c>
      <c r="I197" s="35">
        <v>2000</v>
      </c>
      <c r="J197" s="82">
        <v>2000</v>
      </c>
      <c r="K197" s="29">
        <f t="shared" si="21"/>
        <v>100</v>
      </c>
    </row>
    <row r="198" spans="1:11" ht="19.5" customHeight="1" hidden="1">
      <c r="A198" s="36"/>
      <c r="B198" s="32" t="s">
        <v>126</v>
      </c>
      <c r="C198" s="53">
        <v>992</v>
      </c>
      <c r="D198" s="34" t="s">
        <v>33</v>
      </c>
      <c r="E198" s="34" t="s">
        <v>30</v>
      </c>
      <c r="F198" s="33" t="s">
        <v>82</v>
      </c>
      <c r="G198" s="34"/>
      <c r="H198" s="34"/>
      <c r="I198" s="35">
        <f>I199</f>
        <v>0</v>
      </c>
      <c r="J198" s="34"/>
      <c r="K198" s="29" t="e">
        <f t="shared" si="21"/>
        <v>#DIV/0!</v>
      </c>
    </row>
    <row r="199" spans="1:11" ht="18.75" customHeight="1" hidden="1">
      <c r="A199" s="36"/>
      <c r="B199" s="32" t="s">
        <v>53</v>
      </c>
      <c r="C199" s="53">
        <v>992</v>
      </c>
      <c r="D199" s="34" t="s">
        <v>33</v>
      </c>
      <c r="E199" s="34" t="s">
        <v>30</v>
      </c>
      <c r="F199" s="33" t="s">
        <v>82</v>
      </c>
      <c r="G199" s="34" t="s">
        <v>52</v>
      </c>
      <c r="H199" s="34"/>
      <c r="I199" s="35">
        <v>0</v>
      </c>
      <c r="J199" s="34"/>
      <c r="K199" s="29" t="e">
        <f t="shared" si="21"/>
        <v>#DIV/0!</v>
      </c>
    </row>
    <row r="200" spans="1:11" ht="0.75" customHeight="1" hidden="1">
      <c r="A200" s="36"/>
      <c r="B200" s="46" t="s">
        <v>141</v>
      </c>
      <c r="C200" s="53">
        <v>992</v>
      </c>
      <c r="D200" s="34" t="s">
        <v>33</v>
      </c>
      <c r="E200" s="34" t="s">
        <v>30</v>
      </c>
      <c r="F200" s="33" t="s">
        <v>139</v>
      </c>
      <c r="G200" s="34"/>
      <c r="H200" s="35">
        <f aca="true" t="shared" si="22" ref="H200:J201">H201</f>
        <v>0</v>
      </c>
      <c r="I200" s="35">
        <f t="shared" si="22"/>
        <v>0</v>
      </c>
      <c r="J200" s="35">
        <f t="shared" si="22"/>
        <v>0</v>
      </c>
      <c r="K200" s="29" t="e">
        <f t="shared" si="21"/>
        <v>#DIV/0!</v>
      </c>
    </row>
    <row r="201" spans="1:11" ht="35.25" customHeight="1" hidden="1">
      <c r="A201" s="36"/>
      <c r="B201" s="32" t="s">
        <v>142</v>
      </c>
      <c r="C201" s="53">
        <v>992</v>
      </c>
      <c r="D201" s="34" t="s">
        <v>33</v>
      </c>
      <c r="E201" s="34" t="s">
        <v>30</v>
      </c>
      <c r="F201" s="33" t="s">
        <v>140</v>
      </c>
      <c r="G201" s="34"/>
      <c r="H201" s="35">
        <f t="shared" si="22"/>
        <v>0</v>
      </c>
      <c r="I201" s="35">
        <f t="shared" si="22"/>
        <v>0</v>
      </c>
      <c r="J201" s="35">
        <f t="shared" si="22"/>
        <v>0</v>
      </c>
      <c r="K201" s="29" t="e">
        <f t="shared" si="21"/>
        <v>#DIV/0!</v>
      </c>
    </row>
    <row r="202" spans="1:11" ht="20.25" customHeight="1" hidden="1">
      <c r="A202" s="36"/>
      <c r="B202" s="32" t="s">
        <v>53</v>
      </c>
      <c r="C202" s="53">
        <v>992</v>
      </c>
      <c r="D202" s="34" t="s">
        <v>33</v>
      </c>
      <c r="E202" s="34" t="s">
        <v>30</v>
      </c>
      <c r="F202" s="33" t="s">
        <v>140</v>
      </c>
      <c r="G202" s="34" t="s">
        <v>52</v>
      </c>
      <c r="H202" s="35">
        <v>0</v>
      </c>
      <c r="I202" s="35">
        <v>0</v>
      </c>
      <c r="J202" s="35">
        <v>0</v>
      </c>
      <c r="K202" s="29" t="e">
        <f t="shared" si="21"/>
        <v>#DIV/0!</v>
      </c>
    </row>
    <row r="203" spans="1:11" ht="19.5" customHeight="1" hidden="1">
      <c r="A203" s="36"/>
      <c r="B203" s="32" t="s">
        <v>45</v>
      </c>
      <c r="C203" s="53">
        <v>992</v>
      </c>
      <c r="D203" s="34" t="s">
        <v>33</v>
      </c>
      <c r="E203" s="34" t="s">
        <v>30</v>
      </c>
      <c r="F203" s="33" t="s">
        <v>15</v>
      </c>
      <c r="G203" s="34"/>
      <c r="H203" s="35">
        <f>H204+H206</f>
        <v>0</v>
      </c>
      <c r="I203" s="35">
        <f>I204+I206</f>
        <v>0</v>
      </c>
      <c r="J203" s="35">
        <f>J204+J206</f>
        <v>0</v>
      </c>
      <c r="K203" s="29" t="e">
        <f t="shared" si="21"/>
        <v>#DIV/0!</v>
      </c>
    </row>
    <row r="204" spans="1:11" ht="64.5" customHeight="1" hidden="1">
      <c r="A204" s="36"/>
      <c r="B204" s="60" t="s">
        <v>176</v>
      </c>
      <c r="C204" s="53">
        <v>992</v>
      </c>
      <c r="D204" s="34" t="s">
        <v>33</v>
      </c>
      <c r="E204" s="34" t="s">
        <v>30</v>
      </c>
      <c r="F204" s="33" t="s">
        <v>81</v>
      </c>
      <c r="G204" s="34"/>
      <c r="H204" s="35">
        <f>H205</f>
        <v>0</v>
      </c>
      <c r="I204" s="35">
        <f>I205</f>
        <v>0</v>
      </c>
      <c r="J204" s="35">
        <f>J205</f>
        <v>0</v>
      </c>
      <c r="K204" s="29" t="e">
        <f t="shared" si="21"/>
        <v>#DIV/0!</v>
      </c>
    </row>
    <row r="205" spans="1:11" ht="19.5" customHeight="1" hidden="1">
      <c r="A205" s="36"/>
      <c r="B205" s="32" t="s">
        <v>53</v>
      </c>
      <c r="C205" s="53">
        <v>992</v>
      </c>
      <c r="D205" s="34" t="s">
        <v>33</v>
      </c>
      <c r="E205" s="34" t="s">
        <v>30</v>
      </c>
      <c r="F205" s="33" t="s">
        <v>81</v>
      </c>
      <c r="G205" s="34" t="s">
        <v>52</v>
      </c>
      <c r="H205" s="35">
        <v>0</v>
      </c>
      <c r="I205" s="35">
        <v>0</v>
      </c>
      <c r="J205" s="35">
        <v>0</v>
      </c>
      <c r="K205" s="29" t="e">
        <f t="shared" si="21"/>
        <v>#DIV/0!</v>
      </c>
    </row>
    <row r="206" spans="1:11" ht="66" customHeight="1" hidden="1">
      <c r="A206" s="36"/>
      <c r="B206" s="60" t="s">
        <v>143</v>
      </c>
      <c r="C206" s="53">
        <v>992</v>
      </c>
      <c r="D206" s="34" t="s">
        <v>33</v>
      </c>
      <c r="E206" s="34" t="s">
        <v>30</v>
      </c>
      <c r="F206" s="33" t="s">
        <v>82</v>
      </c>
      <c r="G206" s="34"/>
      <c r="H206" s="35">
        <f>H207</f>
        <v>0</v>
      </c>
      <c r="I206" s="35">
        <v>0</v>
      </c>
      <c r="J206" s="35">
        <v>0</v>
      </c>
      <c r="K206" s="29" t="e">
        <f t="shared" si="21"/>
        <v>#DIV/0!</v>
      </c>
    </row>
    <row r="207" spans="1:11" ht="16.5" customHeight="1" hidden="1">
      <c r="A207" s="36"/>
      <c r="B207" s="32" t="s">
        <v>53</v>
      </c>
      <c r="C207" s="53">
        <v>992</v>
      </c>
      <c r="D207" s="34" t="s">
        <v>33</v>
      </c>
      <c r="E207" s="34" t="s">
        <v>30</v>
      </c>
      <c r="F207" s="33" t="s">
        <v>82</v>
      </c>
      <c r="G207" s="34" t="s">
        <v>52</v>
      </c>
      <c r="H207" s="35">
        <v>0</v>
      </c>
      <c r="I207" s="35">
        <v>987</v>
      </c>
      <c r="J207" s="35">
        <v>986.706</v>
      </c>
      <c r="K207" s="29">
        <f t="shared" si="21"/>
        <v>99.97021276595744</v>
      </c>
    </row>
    <row r="208" spans="1:11" ht="18.75" customHeight="1" hidden="1">
      <c r="A208" s="36"/>
      <c r="B208" s="46" t="s">
        <v>203</v>
      </c>
      <c r="C208" s="53">
        <v>992</v>
      </c>
      <c r="D208" s="34" t="s">
        <v>33</v>
      </c>
      <c r="E208" s="34" t="s">
        <v>30</v>
      </c>
      <c r="F208" s="33" t="s">
        <v>201</v>
      </c>
      <c r="G208" s="34"/>
      <c r="H208" s="35">
        <f aca="true" t="shared" si="23" ref="H208:J209">H209</f>
        <v>0</v>
      </c>
      <c r="I208" s="35">
        <f t="shared" si="23"/>
        <v>0</v>
      </c>
      <c r="J208" s="35">
        <f t="shared" si="23"/>
        <v>0</v>
      </c>
      <c r="K208" s="29" t="e">
        <f t="shared" si="21"/>
        <v>#DIV/0!</v>
      </c>
    </row>
    <row r="209" spans="1:11" ht="45.75" customHeight="1" hidden="1">
      <c r="A209" s="36"/>
      <c r="B209" s="32" t="s">
        <v>218</v>
      </c>
      <c r="C209" s="53">
        <v>992</v>
      </c>
      <c r="D209" s="34" t="s">
        <v>33</v>
      </c>
      <c r="E209" s="34" t="s">
        <v>30</v>
      </c>
      <c r="F209" s="33" t="s">
        <v>217</v>
      </c>
      <c r="G209" s="34"/>
      <c r="H209" s="35">
        <f t="shared" si="23"/>
        <v>0</v>
      </c>
      <c r="I209" s="35">
        <f t="shared" si="23"/>
        <v>0</v>
      </c>
      <c r="J209" s="35">
        <f t="shared" si="23"/>
        <v>0</v>
      </c>
      <c r="K209" s="29" t="e">
        <f t="shared" si="21"/>
        <v>#DIV/0!</v>
      </c>
    </row>
    <row r="210" spans="1:11" ht="18" customHeight="1" hidden="1">
      <c r="A210" s="36"/>
      <c r="B210" s="32" t="s">
        <v>131</v>
      </c>
      <c r="C210" s="53">
        <v>992</v>
      </c>
      <c r="D210" s="34" t="s">
        <v>33</v>
      </c>
      <c r="E210" s="34" t="s">
        <v>30</v>
      </c>
      <c r="F210" s="33" t="s">
        <v>217</v>
      </c>
      <c r="G210" s="34" t="s">
        <v>52</v>
      </c>
      <c r="H210" s="35">
        <v>0</v>
      </c>
      <c r="I210" s="35">
        <v>0</v>
      </c>
      <c r="J210" s="35">
        <v>0</v>
      </c>
      <c r="K210" s="29" t="e">
        <f t="shared" si="21"/>
        <v>#DIV/0!</v>
      </c>
    </row>
    <row r="211" spans="1:11" ht="19.5" customHeight="1">
      <c r="A211" s="36"/>
      <c r="B211" s="32" t="s">
        <v>39</v>
      </c>
      <c r="C211" s="53">
        <v>992</v>
      </c>
      <c r="D211" s="34" t="s">
        <v>33</v>
      </c>
      <c r="E211" s="34" t="s">
        <v>30</v>
      </c>
      <c r="F211" s="33" t="s">
        <v>263</v>
      </c>
      <c r="G211" s="34"/>
      <c r="H211" s="35">
        <f>H212+H214+H216+H218</f>
        <v>24899.961</v>
      </c>
      <c r="I211" s="35">
        <f>I212+I214+I216+I218</f>
        <v>40495.235</v>
      </c>
      <c r="J211" s="35">
        <f>J212+J214+J216+J218</f>
        <v>39132.941999999995</v>
      </c>
      <c r="K211" s="29">
        <f t="shared" si="21"/>
        <v>96.63591778143773</v>
      </c>
    </row>
    <row r="212" spans="1:11" ht="20.25" customHeight="1">
      <c r="A212" s="36"/>
      <c r="B212" s="32" t="s">
        <v>84</v>
      </c>
      <c r="C212" s="53">
        <v>992</v>
      </c>
      <c r="D212" s="34" t="s">
        <v>33</v>
      </c>
      <c r="E212" s="34" t="s">
        <v>30</v>
      </c>
      <c r="F212" s="33" t="s">
        <v>69</v>
      </c>
      <c r="G212" s="34"/>
      <c r="H212" s="35">
        <f>H213</f>
        <v>5000</v>
      </c>
      <c r="I212" s="35">
        <f>I213</f>
        <v>6630.542</v>
      </c>
      <c r="J212" s="35">
        <f>J213</f>
        <v>6376.668</v>
      </c>
      <c r="K212" s="29">
        <f t="shared" si="21"/>
        <v>96.17114257024538</v>
      </c>
    </row>
    <row r="213" spans="1:11" ht="18.75" customHeight="1">
      <c r="A213" s="36"/>
      <c r="B213" s="32" t="s">
        <v>53</v>
      </c>
      <c r="C213" s="53">
        <v>992</v>
      </c>
      <c r="D213" s="34" t="s">
        <v>33</v>
      </c>
      <c r="E213" s="34" t="s">
        <v>30</v>
      </c>
      <c r="F213" s="33" t="s">
        <v>69</v>
      </c>
      <c r="G213" s="34" t="s">
        <v>52</v>
      </c>
      <c r="H213" s="35">
        <v>5000</v>
      </c>
      <c r="I213" s="35">
        <v>6630.542</v>
      </c>
      <c r="J213" s="35">
        <v>6376.668</v>
      </c>
      <c r="K213" s="29">
        <f t="shared" si="21"/>
        <v>96.17114257024538</v>
      </c>
    </row>
    <row r="214" spans="1:11" ht="19.5" customHeight="1">
      <c r="A214" s="36"/>
      <c r="B214" s="32" t="s">
        <v>62</v>
      </c>
      <c r="C214" s="53">
        <v>992</v>
      </c>
      <c r="D214" s="34" t="s">
        <v>33</v>
      </c>
      <c r="E214" s="34" t="s">
        <v>30</v>
      </c>
      <c r="F214" s="33" t="s">
        <v>70</v>
      </c>
      <c r="G214" s="34"/>
      <c r="H214" s="35">
        <f>H215</f>
        <v>0</v>
      </c>
      <c r="I214" s="35">
        <f>I215</f>
        <v>10052</v>
      </c>
      <c r="J214" s="35">
        <f>J215</f>
        <v>10051.548</v>
      </c>
      <c r="K214" s="29">
        <f t="shared" si="21"/>
        <v>99.99550338241147</v>
      </c>
    </row>
    <row r="215" spans="1:11" ht="18" customHeight="1">
      <c r="A215" s="36"/>
      <c r="B215" s="32" t="s">
        <v>53</v>
      </c>
      <c r="C215" s="53">
        <v>992</v>
      </c>
      <c r="D215" s="34" t="s">
        <v>33</v>
      </c>
      <c r="E215" s="34" t="s">
        <v>30</v>
      </c>
      <c r="F215" s="33" t="s">
        <v>70</v>
      </c>
      <c r="G215" s="34" t="s">
        <v>52</v>
      </c>
      <c r="H215" s="35">
        <v>0</v>
      </c>
      <c r="I215" s="35">
        <v>10052</v>
      </c>
      <c r="J215" s="35">
        <v>10051.548</v>
      </c>
      <c r="K215" s="29">
        <f t="shared" si="21"/>
        <v>99.99550338241147</v>
      </c>
    </row>
    <row r="216" spans="1:11" ht="18.75" customHeight="1">
      <c r="A216" s="36"/>
      <c r="B216" s="32" t="s">
        <v>63</v>
      </c>
      <c r="C216" s="53">
        <v>992</v>
      </c>
      <c r="D216" s="34" t="s">
        <v>33</v>
      </c>
      <c r="E216" s="34" t="s">
        <v>30</v>
      </c>
      <c r="F216" s="33" t="s">
        <v>71</v>
      </c>
      <c r="G216" s="34"/>
      <c r="H216" s="35">
        <f>H217</f>
        <v>1499.961</v>
      </c>
      <c r="I216" s="35">
        <f>I217</f>
        <v>1579.641</v>
      </c>
      <c r="J216" s="35">
        <f>J217</f>
        <v>1578.715</v>
      </c>
      <c r="K216" s="29">
        <f t="shared" si="21"/>
        <v>99.94137908550105</v>
      </c>
    </row>
    <row r="217" spans="1:11" ht="18.75" customHeight="1">
      <c r="A217" s="36"/>
      <c r="B217" s="32" t="s">
        <v>53</v>
      </c>
      <c r="C217" s="53">
        <v>992</v>
      </c>
      <c r="D217" s="34" t="s">
        <v>33</v>
      </c>
      <c r="E217" s="34" t="s">
        <v>30</v>
      </c>
      <c r="F217" s="33" t="s">
        <v>71</v>
      </c>
      <c r="G217" s="34" t="s">
        <v>52</v>
      </c>
      <c r="H217" s="35">
        <v>1499.961</v>
      </c>
      <c r="I217" s="35">
        <v>1579.641</v>
      </c>
      <c r="J217" s="35">
        <v>1578.715</v>
      </c>
      <c r="K217" s="29">
        <f t="shared" si="21"/>
        <v>99.94137908550105</v>
      </c>
    </row>
    <row r="218" spans="1:11" ht="30.75" customHeight="1">
      <c r="A218" s="36"/>
      <c r="B218" s="32" t="s">
        <v>125</v>
      </c>
      <c r="C218" s="53">
        <v>992</v>
      </c>
      <c r="D218" s="34" t="s">
        <v>33</v>
      </c>
      <c r="E218" s="34" t="s">
        <v>30</v>
      </c>
      <c r="F218" s="33" t="s">
        <v>72</v>
      </c>
      <c r="G218" s="34"/>
      <c r="H218" s="35">
        <f>H219</f>
        <v>18400</v>
      </c>
      <c r="I218" s="35">
        <f>I219</f>
        <v>22233.052</v>
      </c>
      <c r="J218" s="35">
        <f>J219</f>
        <v>21126.011</v>
      </c>
      <c r="K218" s="29">
        <f t="shared" si="21"/>
        <v>95.02074209154911</v>
      </c>
    </row>
    <row r="219" spans="1:11" ht="18" customHeight="1">
      <c r="A219" s="36"/>
      <c r="B219" s="32" t="s">
        <v>53</v>
      </c>
      <c r="C219" s="53">
        <v>992</v>
      </c>
      <c r="D219" s="34" t="s">
        <v>33</v>
      </c>
      <c r="E219" s="34" t="s">
        <v>30</v>
      </c>
      <c r="F219" s="33" t="s">
        <v>72</v>
      </c>
      <c r="G219" s="34" t="s">
        <v>52</v>
      </c>
      <c r="H219" s="35">
        <v>18400</v>
      </c>
      <c r="I219" s="35">
        <v>22233.052</v>
      </c>
      <c r="J219" s="35">
        <v>21126.011</v>
      </c>
      <c r="K219" s="29">
        <f t="shared" si="21"/>
        <v>95.02074209154911</v>
      </c>
    </row>
    <row r="220" spans="1:11" ht="18.75" customHeight="1">
      <c r="A220" s="36"/>
      <c r="B220" s="32" t="s">
        <v>106</v>
      </c>
      <c r="C220" s="53">
        <v>992</v>
      </c>
      <c r="D220" s="34" t="s">
        <v>33</v>
      </c>
      <c r="E220" s="34" t="s">
        <v>30</v>
      </c>
      <c r="F220" s="33" t="s">
        <v>38</v>
      </c>
      <c r="G220" s="34"/>
      <c r="H220" s="35">
        <f aca="true" t="shared" si="24" ref="H220:J221">H221</f>
        <v>4000</v>
      </c>
      <c r="I220" s="35">
        <f t="shared" si="24"/>
        <v>3584</v>
      </c>
      <c r="J220" s="35">
        <f t="shared" si="24"/>
        <v>3583.723</v>
      </c>
      <c r="K220" s="29">
        <f t="shared" si="21"/>
        <v>99.99227120535714</v>
      </c>
    </row>
    <row r="221" spans="1:11" ht="80.25" customHeight="1">
      <c r="A221" s="36"/>
      <c r="B221" s="83" t="s">
        <v>317</v>
      </c>
      <c r="C221" s="53">
        <v>992</v>
      </c>
      <c r="D221" s="34" t="s">
        <v>33</v>
      </c>
      <c r="E221" s="34" t="s">
        <v>30</v>
      </c>
      <c r="F221" s="33" t="s">
        <v>262</v>
      </c>
      <c r="G221" s="34"/>
      <c r="H221" s="35">
        <f t="shared" si="24"/>
        <v>4000</v>
      </c>
      <c r="I221" s="35">
        <f t="shared" si="24"/>
        <v>3584</v>
      </c>
      <c r="J221" s="35">
        <f t="shared" si="24"/>
        <v>3583.723</v>
      </c>
      <c r="K221" s="29">
        <f t="shared" si="21"/>
        <v>99.99227120535714</v>
      </c>
    </row>
    <row r="222" spans="1:11" ht="18.75" customHeight="1">
      <c r="A222" s="36"/>
      <c r="B222" s="32" t="s">
        <v>53</v>
      </c>
      <c r="C222" s="53">
        <v>992</v>
      </c>
      <c r="D222" s="34" t="s">
        <v>33</v>
      </c>
      <c r="E222" s="34" t="s">
        <v>30</v>
      </c>
      <c r="F222" s="33" t="s">
        <v>262</v>
      </c>
      <c r="G222" s="34" t="s">
        <v>52</v>
      </c>
      <c r="H222" s="35">
        <v>4000</v>
      </c>
      <c r="I222" s="35">
        <v>3584</v>
      </c>
      <c r="J222" s="35">
        <v>3583.723</v>
      </c>
      <c r="K222" s="29">
        <f>J222/I222*100</f>
        <v>99.99227120535714</v>
      </c>
    </row>
    <row r="223" spans="1:11" ht="21.75" customHeight="1">
      <c r="A223" s="36"/>
      <c r="B223" s="32" t="s">
        <v>190</v>
      </c>
      <c r="C223" s="53">
        <v>992</v>
      </c>
      <c r="D223" s="34" t="s">
        <v>33</v>
      </c>
      <c r="E223" s="34" t="s">
        <v>30</v>
      </c>
      <c r="F223" s="33" t="s">
        <v>177</v>
      </c>
      <c r="G223" s="34"/>
      <c r="H223" s="35">
        <f>H224+H226</f>
        <v>0</v>
      </c>
      <c r="I223" s="35">
        <f>I224+I226</f>
        <v>1337.521</v>
      </c>
      <c r="J223" s="35">
        <f>J224+J226</f>
        <v>465.11</v>
      </c>
      <c r="K223" s="29">
        <f t="shared" si="21"/>
        <v>34.77403345442801</v>
      </c>
    </row>
    <row r="224" spans="1:11" ht="54" customHeight="1">
      <c r="A224" s="36"/>
      <c r="B224" s="32" t="s">
        <v>191</v>
      </c>
      <c r="C224" s="53">
        <v>992</v>
      </c>
      <c r="D224" s="34" t="s">
        <v>33</v>
      </c>
      <c r="E224" s="34" t="s">
        <v>30</v>
      </c>
      <c r="F224" s="33" t="s">
        <v>178</v>
      </c>
      <c r="G224" s="34"/>
      <c r="H224" s="35">
        <f aca="true" t="shared" si="25" ref="H224:J226">H225</f>
        <v>0</v>
      </c>
      <c r="I224" s="35">
        <f t="shared" si="25"/>
        <v>501.021</v>
      </c>
      <c r="J224" s="35">
        <f t="shared" si="25"/>
        <v>0</v>
      </c>
      <c r="K224" s="29" t="s">
        <v>236</v>
      </c>
    </row>
    <row r="225" spans="1:11" ht="16.5" customHeight="1">
      <c r="A225" s="36"/>
      <c r="B225" s="32" t="s">
        <v>53</v>
      </c>
      <c r="C225" s="53">
        <v>992</v>
      </c>
      <c r="D225" s="34" t="s">
        <v>33</v>
      </c>
      <c r="E225" s="34" t="s">
        <v>30</v>
      </c>
      <c r="F225" s="33" t="s">
        <v>178</v>
      </c>
      <c r="G225" s="34" t="s">
        <v>52</v>
      </c>
      <c r="H225" s="35">
        <v>0</v>
      </c>
      <c r="I225" s="35">
        <v>501.021</v>
      </c>
      <c r="J225" s="35">
        <v>0</v>
      </c>
      <c r="K225" s="29" t="s">
        <v>236</v>
      </c>
    </row>
    <row r="226" spans="1:11" ht="54" customHeight="1">
      <c r="A226" s="36"/>
      <c r="B226" s="32" t="s">
        <v>220</v>
      </c>
      <c r="C226" s="53">
        <v>992</v>
      </c>
      <c r="D226" s="34" t="s">
        <v>33</v>
      </c>
      <c r="E226" s="34" t="s">
        <v>30</v>
      </c>
      <c r="F226" s="33" t="s">
        <v>219</v>
      </c>
      <c r="G226" s="34"/>
      <c r="H226" s="35">
        <f t="shared" si="25"/>
        <v>0</v>
      </c>
      <c r="I226" s="35">
        <f t="shared" si="25"/>
        <v>836.5</v>
      </c>
      <c r="J226" s="35">
        <f t="shared" si="25"/>
        <v>465.11</v>
      </c>
      <c r="K226" s="29">
        <f t="shared" si="21"/>
        <v>55.60191273161985</v>
      </c>
    </row>
    <row r="227" spans="1:11" ht="18" customHeight="1">
      <c r="A227" s="36"/>
      <c r="B227" s="32" t="s">
        <v>53</v>
      </c>
      <c r="C227" s="53">
        <v>992</v>
      </c>
      <c r="D227" s="34" t="s">
        <v>33</v>
      </c>
      <c r="E227" s="34" t="s">
        <v>30</v>
      </c>
      <c r="F227" s="33" t="s">
        <v>219</v>
      </c>
      <c r="G227" s="34" t="s">
        <v>52</v>
      </c>
      <c r="H227" s="35">
        <v>0</v>
      </c>
      <c r="I227" s="35">
        <v>836.5</v>
      </c>
      <c r="J227" s="35">
        <v>465.11</v>
      </c>
      <c r="K227" s="29">
        <f t="shared" si="21"/>
        <v>55.60191273161985</v>
      </c>
    </row>
    <row r="228" spans="1:11" ht="18" customHeight="1">
      <c r="A228" s="45" t="s">
        <v>24</v>
      </c>
      <c r="B228" s="38" t="s">
        <v>19</v>
      </c>
      <c r="C228" s="52">
        <v>992</v>
      </c>
      <c r="D228" s="27" t="s">
        <v>34</v>
      </c>
      <c r="E228" s="27"/>
      <c r="F228" s="28"/>
      <c r="G228" s="27"/>
      <c r="H228" s="31">
        <f>H229+H240</f>
        <v>1839.124</v>
      </c>
      <c r="I228" s="31">
        <f>I229+I240</f>
        <v>2261.924</v>
      </c>
      <c r="J228" s="31">
        <f>J229+J240</f>
        <v>2050.5190000000002</v>
      </c>
      <c r="K228" s="29">
        <f t="shared" si="21"/>
        <v>90.65375317649931</v>
      </c>
    </row>
    <row r="229" spans="1:11" ht="17.25" customHeight="1">
      <c r="A229" s="39"/>
      <c r="B229" s="38" t="s">
        <v>20</v>
      </c>
      <c r="C229" s="52">
        <v>992</v>
      </c>
      <c r="D229" s="27" t="s">
        <v>34</v>
      </c>
      <c r="E229" s="27" t="s">
        <v>34</v>
      </c>
      <c r="F229" s="33"/>
      <c r="G229" s="34"/>
      <c r="H229" s="31">
        <f>H230+H236</f>
        <v>1839.124</v>
      </c>
      <c r="I229" s="31">
        <f>I230+I236</f>
        <v>2261.924</v>
      </c>
      <c r="J229" s="31">
        <f>J230+J236</f>
        <v>2050.5190000000002</v>
      </c>
      <c r="K229" s="29">
        <f t="shared" si="21"/>
        <v>90.65375317649931</v>
      </c>
    </row>
    <row r="230" spans="1:11" ht="34.5" customHeight="1">
      <c r="A230" s="36"/>
      <c r="B230" s="40" t="s">
        <v>85</v>
      </c>
      <c r="C230" s="53">
        <v>992</v>
      </c>
      <c r="D230" s="34" t="s">
        <v>34</v>
      </c>
      <c r="E230" s="34" t="s">
        <v>34</v>
      </c>
      <c r="F230" s="33" t="s">
        <v>73</v>
      </c>
      <c r="G230" s="34"/>
      <c r="H230" s="35">
        <f aca="true" t="shared" si="26" ref="H230:J232">H231</f>
        <v>1200</v>
      </c>
      <c r="I230" s="35">
        <f t="shared" si="26"/>
        <v>1668.8</v>
      </c>
      <c r="J230" s="35">
        <f t="shared" si="26"/>
        <v>1457.469</v>
      </c>
      <c r="K230" s="29">
        <f t="shared" si="21"/>
        <v>87.33634947267498</v>
      </c>
    </row>
    <row r="231" spans="1:11" ht="35.25" customHeight="1">
      <c r="A231" s="36"/>
      <c r="B231" s="32" t="s">
        <v>14</v>
      </c>
      <c r="C231" s="53">
        <v>992</v>
      </c>
      <c r="D231" s="34" t="s">
        <v>34</v>
      </c>
      <c r="E231" s="34" t="s">
        <v>34</v>
      </c>
      <c r="F231" s="33" t="s">
        <v>179</v>
      </c>
      <c r="G231" s="34"/>
      <c r="H231" s="35">
        <f>H232+H234</f>
        <v>1200</v>
      </c>
      <c r="I231" s="35">
        <f>I232+I234</f>
        <v>1668.8</v>
      </c>
      <c r="J231" s="35">
        <f>J232+J234</f>
        <v>1457.469</v>
      </c>
      <c r="K231" s="29">
        <f t="shared" si="21"/>
        <v>87.33634947267498</v>
      </c>
    </row>
    <row r="232" spans="1:11" ht="32.25" customHeight="1">
      <c r="A232" s="36"/>
      <c r="B232" s="32" t="s">
        <v>268</v>
      </c>
      <c r="C232" s="53">
        <v>992</v>
      </c>
      <c r="D232" s="34" t="s">
        <v>34</v>
      </c>
      <c r="E232" s="34" t="s">
        <v>34</v>
      </c>
      <c r="F232" s="33" t="s">
        <v>264</v>
      </c>
      <c r="G232" s="34"/>
      <c r="H232" s="35">
        <f>H233</f>
        <v>1200</v>
      </c>
      <c r="I232" s="35">
        <f t="shared" si="26"/>
        <v>1657</v>
      </c>
      <c r="J232" s="35">
        <f t="shared" si="26"/>
        <v>1445.669</v>
      </c>
      <c r="K232" s="29">
        <f t="shared" si="21"/>
        <v>87.2461677730839</v>
      </c>
    </row>
    <row r="233" spans="1:11" ht="65.25" customHeight="1">
      <c r="A233" s="36"/>
      <c r="B233" s="68" t="s">
        <v>269</v>
      </c>
      <c r="C233" s="53">
        <v>992</v>
      </c>
      <c r="D233" s="34" t="s">
        <v>34</v>
      </c>
      <c r="E233" s="34" t="s">
        <v>34</v>
      </c>
      <c r="F233" s="33" t="s">
        <v>264</v>
      </c>
      <c r="G233" s="34" t="s">
        <v>250</v>
      </c>
      <c r="H233" s="35">
        <v>1200</v>
      </c>
      <c r="I233" s="35">
        <v>1657</v>
      </c>
      <c r="J233" s="35">
        <v>1445.669</v>
      </c>
      <c r="K233" s="29">
        <f t="shared" si="21"/>
        <v>87.2461677730839</v>
      </c>
    </row>
    <row r="234" spans="1:11" ht="20.25" customHeight="1">
      <c r="A234" s="36"/>
      <c r="B234" s="40" t="s">
        <v>270</v>
      </c>
      <c r="C234" s="53">
        <v>992</v>
      </c>
      <c r="D234" s="34" t="s">
        <v>34</v>
      </c>
      <c r="E234" s="34" t="s">
        <v>34</v>
      </c>
      <c r="F234" s="33" t="s">
        <v>265</v>
      </c>
      <c r="G234" s="34"/>
      <c r="H234" s="35">
        <f>H235</f>
        <v>0</v>
      </c>
      <c r="I234" s="35">
        <f>I235</f>
        <v>11.8</v>
      </c>
      <c r="J234" s="35">
        <f>J235</f>
        <v>11.8</v>
      </c>
      <c r="K234" s="29">
        <f>J234/I234*100</f>
        <v>100</v>
      </c>
    </row>
    <row r="235" spans="1:11" ht="21" customHeight="1">
      <c r="A235" s="36"/>
      <c r="B235" s="68" t="s">
        <v>267</v>
      </c>
      <c r="C235" s="53">
        <v>992</v>
      </c>
      <c r="D235" s="34" t="s">
        <v>34</v>
      </c>
      <c r="E235" s="34" t="s">
        <v>34</v>
      </c>
      <c r="F235" s="33" t="s">
        <v>265</v>
      </c>
      <c r="G235" s="34" t="s">
        <v>252</v>
      </c>
      <c r="H235" s="35">
        <v>0</v>
      </c>
      <c r="I235" s="35">
        <v>11.8</v>
      </c>
      <c r="J235" s="35">
        <v>11.8</v>
      </c>
      <c r="K235" s="29">
        <f>J235/I235*100</f>
        <v>100</v>
      </c>
    </row>
    <row r="236" spans="1:11" ht="19.5" customHeight="1">
      <c r="A236" s="36"/>
      <c r="B236" s="32" t="s">
        <v>106</v>
      </c>
      <c r="C236" s="53">
        <v>992</v>
      </c>
      <c r="D236" s="34" t="s">
        <v>34</v>
      </c>
      <c r="E236" s="34" t="s">
        <v>34</v>
      </c>
      <c r="F236" s="33" t="s">
        <v>38</v>
      </c>
      <c r="G236" s="34"/>
      <c r="H236" s="35">
        <f>H237</f>
        <v>639.124</v>
      </c>
      <c r="I236" s="35">
        <f>I237</f>
        <v>593.124</v>
      </c>
      <c r="J236" s="35">
        <f>J237</f>
        <v>593.05</v>
      </c>
      <c r="K236" s="29">
        <f t="shared" si="21"/>
        <v>99.98752368813265</v>
      </c>
    </row>
    <row r="237" spans="1:11" ht="31.5" customHeight="1">
      <c r="A237" s="36"/>
      <c r="B237" s="32" t="s">
        <v>271</v>
      </c>
      <c r="C237" s="53">
        <v>992</v>
      </c>
      <c r="D237" s="34" t="s">
        <v>34</v>
      </c>
      <c r="E237" s="34" t="s">
        <v>34</v>
      </c>
      <c r="F237" s="33" t="s">
        <v>266</v>
      </c>
      <c r="G237" s="34"/>
      <c r="H237" s="35">
        <f>H238+H239</f>
        <v>639.124</v>
      </c>
      <c r="I237" s="35">
        <f>I238+I239</f>
        <v>593.124</v>
      </c>
      <c r="J237" s="35">
        <f>J238+J239</f>
        <v>593.05</v>
      </c>
      <c r="K237" s="29">
        <f t="shared" si="21"/>
        <v>99.98752368813265</v>
      </c>
    </row>
    <row r="238" spans="1:11" ht="22.5" customHeight="1">
      <c r="A238" s="36"/>
      <c r="B238" s="32" t="s">
        <v>267</v>
      </c>
      <c r="C238" s="53">
        <v>992</v>
      </c>
      <c r="D238" s="34" t="s">
        <v>34</v>
      </c>
      <c r="E238" s="34" t="s">
        <v>34</v>
      </c>
      <c r="F238" s="33" t="s">
        <v>266</v>
      </c>
      <c r="G238" s="34" t="s">
        <v>252</v>
      </c>
      <c r="H238" s="35">
        <v>0</v>
      </c>
      <c r="I238" s="35">
        <v>593.124</v>
      </c>
      <c r="J238" s="35">
        <v>593.05</v>
      </c>
      <c r="K238" s="29">
        <f t="shared" si="21"/>
        <v>99.98752368813265</v>
      </c>
    </row>
    <row r="239" spans="1:11" ht="32.25" customHeight="1">
      <c r="A239" s="36"/>
      <c r="B239" s="32" t="s">
        <v>342</v>
      </c>
      <c r="C239" s="53">
        <v>992</v>
      </c>
      <c r="D239" s="34" t="s">
        <v>34</v>
      </c>
      <c r="E239" s="34" t="s">
        <v>34</v>
      </c>
      <c r="F239" s="33" t="s">
        <v>266</v>
      </c>
      <c r="G239" s="34" t="s">
        <v>144</v>
      </c>
      <c r="H239" s="35">
        <v>639.124</v>
      </c>
      <c r="I239" s="35">
        <v>0</v>
      </c>
      <c r="J239" s="35">
        <v>0</v>
      </c>
      <c r="K239" s="29" t="s">
        <v>236</v>
      </c>
    </row>
    <row r="240" spans="1:11" ht="10.5" customHeight="1" hidden="1">
      <c r="A240" s="36"/>
      <c r="B240" s="38" t="s">
        <v>184</v>
      </c>
      <c r="C240" s="52">
        <v>992</v>
      </c>
      <c r="D240" s="27" t="s">
        <v>34</v>
      </c>
      <c r="E240" s="27" t="s">
        <v>31</v>
      </c>
      <c r="F240" s="33"/>
      <c r="G240" s="34"/>
      <c r="H240" s="31">
        <f aca="true" t="shared" si="27" ref="H240:J241">H241</f>
        <v>0</v>
      </c>
      <c r="I240" s="31">
        <f t="shared" si="27"/>
        <v>0</v>
      </c>
      <c r="J240" s="31">
        <f t="shared" si="27"/>
        <v>0</v>
      </c>
      <c r="K240" s="29" t="e">
        <f t="shared" si="21"/>
        <v>#DIV/0!</v>
      </c>
    </row>
    <row r="241" spans="1:11" ht="11.25" customHeight="1" hidden="1">
      <c r="A241" s="36"/>
      <c r="B241" s="32" t="s">
        <v>106</v>
      </c>
      <c r="C241" s="53">
        <v>992</v>
      </c>
      <c r="D241" s="34" t="s">
        <v>34</v>
      </c>
      <c r="E241" s="34" t="s">
        <v>31</v>
      </c>
      <c r="F241" s="33" t="s">
        <v>38</v>
      </c>
      <c r="G241" s="34"/>
      <c r="H241" s="35">
        <f t="shared" si="27"/>
        <v>0</v>
      </c>
      <c r="I241" s="35">
        <f t="shared" si="27"/>
        <v>0</v>
      </c>
      <c r="J241" s="35">
        <f t="shared" si="27"/>
        <v>0</v>
      </c>
      <c r="K241" s="29" t="e">
        <f t="shared" si="21"/>
        <v>#DIV/0!</v>
      </c>
    </row>
    <row r="242" spans="1:11" ht="12" customHeight="1" hidden="1">
      <c r="A242" s="36"/>
      <c r="B242" s="32" t="s">
        <v>186</v>
      </c>
      <c r="C242" s="53">
        <v>992</v>
      </c>
      <c r="D242" s="34" t="s">
        <v>34</v>
      </c>
      <c r="E242" s="34" t="s">
        <v>31</v>
      </c>
      <c r="F242" s="33" t="s">
        <v>38</v>
      </c>
      <c r="G242" s="34" t="s">
        <v>185</v>
      </c>
      <c r="H242" s="35">
        <v>0</v>
      </c>
      <c r="I242" s="35">
        <v>0</v>
      </c>
      <c r="J242" s="35">
        <v>0</v>
      </c>
      <c r="K242" s="29" t="e">
        <f t="shared" si="21"/>
        <v>#DIV/0!</v>
      </c>
    </row>
    <row r="243" spans="1:11" ht="31.5" customHeight="1">
      <c r="A243" s="25" t="s">
        <v>25</v>
      </c>
      <c r="B243" s="30" t="s">
        <v>352</v>
      </c>
      <c r="C243" s="52">
        <v>992</v>
      </c>
      <c r="D243" s="27" t="s">
        <v>35</v>
      </c>
      <c r="E243" s="27"/>
      <c r="F243" s="28"/>
      <c r="G243" s="27"/>
      <c r="H243" s="31">
        <f>H244+H287</f>
        <v>34100</v>
      </c>
      <c r="I243" s="31">
        <f>I244+I287</f>
        <v>63735.598999999995</v>
      </c>
      <c r="J243" s="31">
        <f>J244+J287</f>
        <v>60846.165</v>
      </c>
      <c r="K243" s="29">
        <f t="shared" si="21"/>
        <v>95.46653040791223</v>
      </c>
    </row>
    <row r="244" spans="1:11" ht="17.25" customHeight="1">
      <c r="A244" s="36"/>
      <c r="B244" s="30" t="s">
        <v>27</v>
      </c>
      <c r="C244" s="52">
        <v>992</v>
      </c>
      <c r="D244" s="27" t="s">
        <v>35</v>
      </c>
      <c r="E244" s="27" t="s">
        <v>28</v>
      </c>
      <c r="F244" s="33"/>
      <c r="G244" s="34"/>
      <c r="H244" s="31">
        <f>H245+H257+H263+H272+H269+H281+H276</f>
        <v>33950</v>
      </c>
      <c r="I244" s="31">
        <f>I245+I257+I263+I272+I269+I281+I276</f>
        <v>63710.598999999995</v>
      </c>
      <c r="J244" s="31">
        <f>J245+J257+J263+J272+J269+J281+J276</f>
        <v>60821.165</v>
      </c>
      <c r="K244" s="29">
        <f t="shared" si="21"/>
        <v>95.46475147722282</v>
      </c>
    </row>
    <row r="245" spans="1:11" ht="31.5" customHeight="1">
      <c r="A245" s="36"/>
      <c r="B245" s="42" t="s">
        <v>353</v>
      </c>
      <c r="C245" s="53">
        <v>992</v>
      </c>
      <c r="D245" s="43" t="s">
        <v>35</v>
      </c>
      <c r="E245" s="43" t="s">
        <v>28</v>
      </c>
      <c r="F245" s="44" t="s">
        <v>74</v>
      </c>
      <c r="G245" s="34"/>
      <c r="H245" s="35">
        <f>H248+H246</f>
        <v>22200</v>
      </c>
      <c r="I245" s="35">
        <f>I248+I246</f>
        <v>23407.782</v>
      </c>
      <c r="J245" s="35">
        <f>J248+J246</f>
        <v>22700.808</v>
      </c>
      <c r="K245" s="29">
        <f t="shared" si="21"/>
        <v>96.97974801713379</v>
      </c>
    </row>
    <row r="246" spans="1:11" ht="51.75" customHeight="1">
      <c r="A246" s="36"/>
      <c r="B246" s="32" t="s">
        <v>221</v>
      </c>
      <c r="C246" s="53">
        <v>992</v>
      </c>
      <c r="D246" s="34" t="s">
        <v>35</v>
      </c>
      <c r="E246" s="34" t="s">
        <v>28</v>
      </c>
      <c r="F246" s="33" t="s">
        <v>222</v>
      </c>
      <c r="G246" s="34"/>
      <c r="H246" s="35">
        <f>H247</f>
        <v>0</v>
      </c>
      <c r="I246" s="35">
        <f>I247</f>
        <v>163</v>
      </c>
      <c r="J246" s="35">
        <f>J247</f>
        <v>163</v>
      </c>
      <c r="K246" s="29">
        <f t="shared" si="21"/>
        <v>100</v>
      </c>
    </row>
    <row r="247" spans="1:11" ht="23.25" customHeight="1">
      <c r="A247" s="36"/>
      <c r="B247" s="68" t="s">
        <v>267</v>
      </c>
      <c r="C247" s="53">
        <v>992</v>
      </c>
      <c r="D247" s="34" t="s">
        <v>35</v>
      </c>
      <c r="E247" s="34" t="s">
        <v>28</v>
      </c>
      <c r="F247" s="33" t="s">
        <v>222</v>
      </c>
      <c r="G247" s="34" t="s">
        <v>252</v>
      </c>
      <c r="H247" s="35">
        <v>0</v>
      </c>
      <c r="I247" s="35">
        <v>163</v>
      </c>
      <c r="J247" s="35">
        <v>163</v>
      </c>
      <c r="K247" s="29">
        <f t="shared" si="21"/>
        <v>100</v>
      </c>
    </row>
    <row r="248" spans="1:11" ht="33.75" customHeight="1">
      <c r="A248" s="36"/>
      <c r="B248" s="32" t="s">
        <v>14</v>
      </c>
      <c r="C248" s="53">
        <v>992</v>
      </c>
      <c r="D248" s="34" t="s">
        <v>35</v>
      </c>
      <c r="E248" s="34" t="s">
        <v>28</v>
      </c>
      <c r="F248" s="33" t="s">
        <v>75</v>
      </c>
      <c r="G248" s="34"/>
      <c r="H248" s="35">
        <f>H249+H252+H254</f>
        <v>22200</v>
      </c>
      <c r="I248" s="35">
        <f>I249+I252+I254</f>
        <v>23244.782</v>
      </c>
      <c r="J248" s="35">
        <f>J249+J252+J254</f>
        <v>22537.808</v>
      </c>
      <c r="K248" s="29">
        <f t="shared" si="21"/>
        <v>96.95856902422231</v>
      </c>
    </row>
    <row r="249" spans="1:11" ht="35.25" customHeight="1">
      <c r="A249" s="36"/>
      <c r="B249" s="32" t="s">
        <v>268</v>
      </c>
      <c r="C249" s="53">
        <v>992</v>
      </c>
      <c r="D249" s="34" t="s">
        <v>35</v>
      </c>
      <c r="E249" s="34" t="s">
        <v>28</v>
      </c>
      <c r="F249" s="33" t="s">
        <v>272</v>
      </c>
      <c r="G249" s="34"/>
      <c r="H249" s="35">
        <f>H251+H250</f>
        <v>22200</v>
      </c>
      <c r="I249" s="35">
        <f>I251+I250</f>
        <v>22690</v>
      </c>
      <c r="J249" s="35">
        <f>J251+J250</f>
        <v>21983.710000000003</v>
      </c>
      <c r="K249" s="29">
        <f t="shared" si="21"/>
        <v>96.88721903922433</v>
      </c>
    </row>
    <row r="250" spans="1:11" ht="65.25" customHeight="1">
      <c r="A250" s="36"/>
      <c r="B250" s="32" t="s">
        <v>269</v>
      </c>
      <c r="C250" s="53">
        <v>992</v>
      </c>
      <c r="D250" s="34" t="s">
        <v>35</v>
      </c>
      <c r="E250" s="34" t="s">
        <v>28</v>
      </c>
      <c r="F250" s="33" t="s">
        <v>272</v>
      </c>
      <c r="G250" s="34" t="s">
        <v>250</v>
      </c>
      <c r="H250" s="35">
        <v>22200</v>
      </c>
      <c r="I250" s="35">
        <v>20578.441</v>
      </c>
      <c r="J250" s="35">
        <v>20040.186</v>
      </c>
      <c r="K250" s="29">
        <f>J250/I250*100</f>
        <v>97.3843742584776</v>
      </c>
    </row>
    <row r="251" spans="1:11" ht="69" customHeight="1">
      <c r="A251" s="36"/>
      <c r="B251" s="32" t="s">
        <v>318</v>
      </c>
      <c r="C251" s="53">
        <v>992</v>
      </c>
      <c r="D251" s="34" t="s">
        <v>35</v>
      </c>
      <c r="E251" s="34" t="s">
        <v>28</v>
      </c>
      <c r="F251" s="33" t="s">
        <v>272</v>
      </c>
      <c r="G251" s="34" t="s">
        <v>273</v>
      </c>
      <c r="H251" s="35">
        <v>0</v>
      </c>
      <c r="I251" s="35">
        <v>2111.559</v>
      </c>
      <c r="J251" s="35">
        <v>1943.524</v>
      </c>
      <c r="K251" s="29">
        <f t="shared" si="21"/>
        <v>92.04213569215919</v>
      </c>
    </row>
    <row r="252" spans="1:11" ht="19.5" customHeight="1">
      <c r="A252" s="36"/>
      <c r="B252" s="40" t="s">
        <v>270</v>
      </c>
      <c r="C252" s="53">
        <v>992</v>
      </c>
      <c r="D252" s="34" t="s">
        <v>35</v>
      </c>
      <c r="E252" s="34" t="s">
        <v>28</v>
      </c>
      <c r="F252" s="33" t="s">
        <v>274</v>
      </c>
      <c r="G252" s="34"/>
      <c r="H252" s="35">
        <f>H253</f>
        <v>0</v>
      </c>
      <c r="I252" s="35">
        <f>I253</f>
        <v>8.26</v>
      </c>
      <c r="J252" s="35">
        <f>J253</f>
        <v>8.26</v>
      </c>
      <c r="K252" s="29">
        <f>J252/I252*100</f>
        <v>100</v>
      </c>
    </row>
    <row r="253" spans="1:11" ht="19.5" customHeight="1">
      <c r="A253" s="36"/>
      <c r="B253" s="32" t="s">
        <v>267</v>
      </c>
      <c r="C253" s="53">
        <v>992</v>
      </c>
      <c r="D253" s="34" t="s">
        <v>35</v>
      </c>
      <c r="E253" s="34" t="s">
        <v>28</v>
      </c>
      <c r="F253" s="33" t="s">
        <v>274</v>
      </c>
      <c r="G253" s="34" t="s">
        <v>252</v>
      </c>
      <c r="H253" s="35">
        <v>0</v>
      </c>
      <c r="I253" s="35">
        <v>8.26</v>
      </c>
      <c r="J253" s="35">
        <v>8.26</v>
      </c>
      <c r="K253" s="29">
        <f>J253/I253*100</f>
        <v>100</v>
      </c>
    </row>
    <row r="254" spans="1:11" ht="36.75" customHeight="1">
      <c r="A254" s="36"/>
      <c r="B254" s="32" t="s">
        <v>319</v>
      </c>
      <c r="C254" s="53">
        <v>992</v>
      </c>
      <c r="D254" s="34" t="s">
        <v>35</v>
      </c>
      <c r="E254" s="34" t="s">
        <v>28</v>
      </c>
      <c r="F254" s="33" t="s">
        <v>276</v>
      </c>
      <c r="G254" s="34"/>
      <c r="H254" s="35">
        <f>H255+H256</f>
        <v>0</v>
      </c>
      <c r="I254" s="35">
        <f>I255+I256</f>
        <v>546.5219999999999</v>
      </c>
      <c r="J254" s="35">
        <f>J255+J256</f>
        <v>545.838</v>
      </c>
      <c r="K254" s="29">
        <f>J254/I254*100</f>
        <v>99.87484492847499</v>
      </c>
    </row>
    <row r="255" spans="1:11" ht="19.5" customHeight="1">
      <c r="A255" s="36"/>
      <c r="B255" s="32" t="s">
        <v>320</v>
      </c>
      <c r="C255" s="53">
        <v>992</v>
      </c>
      <c r="D255" s="34" t="s">
        <v>35</v>
      </c>
      <c r="E255" s="34" t="s">
        <v>28</v>
      </c>
      <c r="F255" s="33" t="s">
        <v>276</v>
      </c>
      <c r="G255" s="34" t="s">
        <v>275</v>
      </c>
      <c r="H255" s="35">
        <v>0</v>
      </c>
      <c r="I255" s="35">
        <v>99.452</v>
      </c>
      <c r="J255" s="35">
        <v>99.329</v>
      </c>
      <c r="K255" s="29">
        <f>J255/I255*100</f>
        <v>99.87632224590757</v>
      </c>
    </row>
    <row r="256" spans="1:11" ht="19.5" customHeight="1">
      <c r="A256" s="36"/>
      <c r="B256" s="68" t="s">
        <v>267</v>
      </c>
      <c r="C256" s="53">
        <v>992</v>
      </c>
      <c r="D256" s="34" t="s">
        <v>35</v>
      </c>
      <c r="E256" s="34" t="s">
        <v>28</v>
      </c>
      <c r="F256" s="33" t="s">
        <v>276</v>
      </c>
      <c r="G256" s="34" t="s">
        <v>252</v>
      </c>
      <c r="H256" s="35">
        <v>0</v>
      </c>
      <c r="I256" s="35">
        <v>447.07</v>
      </c>
      <c r="J256" s="35">
        <v>446.509</v>
      </c>
      <c r="K256" s="29">
        <f>J256/I256*100</f>
        <v>99.87451629498737</v>
      </c>
    </row>
    <row r="257" spans="1:11" ht="18.75" customHeight="1">
      <c r="A257" s="36"/>
      <c r="B257" s="42" t="s">
        <v>60</v>
      </c>
      <c r="C257" s="53">
        <v>992</v>
      </c>
      <c r="D257" s="43" t="s">
        <v>35</v>
      </c>
      <c r="E257" s="43" t="s">
        <v>28</v>
      </c>
      <c r="F257" s="44" t="s">
        <v>76</v>
      </c>
      <c r="G257" s="34"/>
      <c r="H257" s="35">
        <f aca="true" t="shared" si="28" ref="H257:J261">H258</f>
        <v>2910</v>
      </c>
      <c r="I257" s="35">
        <f t="shared" si="28"/>
        <v>3121.248</v>
      </c>
      <c r="J257" s="35">
        <f t="shared" si="28"/>
        <v>2972.567</v>
      </c>
      <c r="K257" s="29">
        <f t="shared" si="21"/>
        <v>95.2364887378382</v>
      </c>
    </row>
    <row r="258" spans="1:11" ht="34.5" customHeight="1">
      <c r="A258" s="36"/>
      <c r="B258" s="32" t="s">
        <v>14</v>
      </c>
      <c r="C258" s="53">
        <v>992</v>
      </c>
      <c r="D258" s="34" t="s">
        <v>35</v>
      </c>
      <c r="E258" s="34" t="s">
        <v>28</v>
      </c>
      <c r="F258" s="33" t="s">
        <v>77</v>
      </c>
      <c r="G258" s="34"/>
      <c r="H258" s="35">
        <f>H259+H261</f>
        <v>2910</v>
      </c>
      <c r="I258" s="35">
        <f>I259+I261</f>
        <v>3121.248</v>
      </c>
      <c r="J258" s="35">
        <f>J259+J261</f>
        <v>2972.567</v>
      </c>
      <c r="K258" s="29">
        <f aca="true" t="shared" si="29" ref="K258:K335">J258/I258*100</f>
        <v>95.2364887378382</v>
      </c>
    </row>
    <row r="259" spans="1:11" ht="33.75" customHeight="1">
      <c r="A259" s="36"/>
      <c r="B259" s="32" t="s">
        <v>268</v>
      </c>
      <c r="C259" s="53">
        <v>992</v>
      </c>
      <c r="D259" s="34" t="s">
        <v>35</v>
      </c>
      <c r="E259" s="34" t="s">
        <v>28</v>
      </c>
      <c r="F259" s="33" t="s">
        <v>277</v>
      </c>
      <c r="G259" s="34"/>
      <c r="H259" s="35">
        <f>H260</f>
        <v>2910</v>
      </c>
      <c r="I259" s="35">
        <f t="shared" si="28"/>
        <v>3090</v>
      </c>
      <c r="J259" s="35">
        <f t="shared" si="28"/>
        <v>2942.249</v>
      </c>
      <c r="K259" s="29">
        <f t="shared" si="29"/>
        <v>95.2184142394822</v>
      </c>
    </row>
    <row r="260" spans="1:11" ht="66.75" customHeight="1">
      <c r="A260" s="36"/>
      <c r="B260" s="68" t="s">
        <v>269</v>
      </c>
      <c r="C260" s="53">
        <v>992</v>
      </c>
      <c r="D260" s="34" t="s">
        <v>35</v>
      </c>
      <c r="E260" s="34" t="s">
        <v>28</v>
      </c>
      <c r="F260" s="33" t="s">
        <v>277</v>
      </c>
      <c r="G260" s="34" t="s">
        <v>250</v>
      </c>
      <c r="H260" s="35">
        <v>2910</v>
      </c>
      <c r="I260" s="35">
        <v>3090</v>
      </c>
      <c r="J260" s="35">
        <v>2942.249</v>
      </c>
      <c r="K260" s="29"/>
    </row>
    <row r="261" spans="1:11" ht="32.25" customHeight="1">
      <c r="A261" s="36"/>
      <c r="B261" s="32" t="s">
        <v>319</v>
      </c>
      <c r="C261" s="53">
        <v>992</v>
      </c>
      <c r="D261" s="34" t="s">
        <v>35</v>
      </c>
      <c r="E261" s="34" t="s">
        <v>28</v>
      </c>
      <c r="F261" s="33" t="s">
        <v>278</v>
      </c>
      <c r="G261" s="34"/>
      <c r="H261" s="35">
        <f>H262</f>
        <v>0</v>
      </c>
      <c r="I261" s="35">
        <f t="shared" si="28"/>
        <v>31.248</v>
      </c>
      <c r="J261" s="35">
        <f t="shared" si="28"/>
        <v>30.318</v>
      </c>
      <c r="K261" s="29">
        <f>J261/I261*100</f>
        <v>97.02380952380952</v>
      </c>
    </row>
    <row r="262" spans="1:11" ht="17.25" customHeight="1">
      <c r="A262" s="36"/>
      <c r="B262" s="68" t="s">
        <v>267</v>
      </c>
      <c r="C262" s="53">
        <v>992</v>
      </c>
      <c r="D262" s="34" t="s">
        <v>35</v>
      </c>
      <c r="E262" s="34" t="s">
        <v>28</v>
      </c>
      <c r="F262" s="33" t="s">
        <v>278</v>
      </c>
      <c r="G262" s="34" t="s">
        <v>252</v>
      </c>
      <c r="H262" s="35">
        <v>0</v>
      </c>
      <c r="I262" s="35">
        <v>31.248</v>
      </c>
      <c r="J262" s="35">
        <v>30.318</v>
      </c>
      <c r="K262" s="29"/>
    </row>
    <row r="263" spans="1:11" ht="15.75">
      <c r="A263" s="36"/>
      <c r="B263" s="49" t="s">
        <v>128</v>
      </c>
      <c r="C263" s="53">
        <v>992</v>
      </c>
      <c r="D263" s="43" t="s">
        <v>35</v>
      </c>
      <c r="E263" s="43" t="s">
        <v>28</v>
      </c>
      <c r="F263" s="44" t="s">
        <v>127</v>
      </c>
      <c r="G263" s="43"/>
      <c r="H263" s="35">
        <f aca="true" t="shared" si="30" ref="H263:J265">H264</f>
        <v>7500</v>
      </c>
      <c r="I263" s="35">
        <f t="shared" si="30"/>
        <v>8049.23</v>
      </c>
      <c r="J263" s="35">
        <f t="shared" si="30"/>
        <v>7829.880999999999</v>
      </c>
      <c r="K263" s="29">
        <f t="shared" si="29"/>
        <v>97.27490704079769</v>
      </c>
    </row>
    <row r="264" spans="1:11" ht="30" customHeight="1">
      <c r="A264" s="36"/>
      <c r="B264" s="32" t="s">
        <v>14</v>
      </c>
      <c r="C264" s="53">
        <v>992</v>
      </c>
      <c r="D264" s="34" t="s">
        <v>35</v>
      </c>
      <c r="E264" s="34" t="s">
        <v>28</v>
      </c>
      <c r="F264" s="33" t="s">
        <v>129</v>
      </c>
      <c r="G264" s="34"/>
      <c r="H264" s="35">
        <f>H265+H267</f>
        <v>7500</v>
      </c>
      <c r="I264" s="35">
        <f>I265+I267</f>
        <v>8049.23</v>
      </c>
      <c r="J264" s="35">
        <f>J265+J267</f>
        <v>7829.880999999999</v>
      </c>
      <c r="K264" s="29">
        <f t="shared" si="29"/>
        <v>97.27490704079769</v>
      </c>
    </row>
    <row r="265" spans="1:11" ht="35.25" customHeight="1">
      <c r="A265" s="36"/>
      <c r="B265" s="32" t="s">
        <v>268</v>
      </c>
      <c r="C265" s="53">
        <v>992</v>
      </c>
      <c r="D265" s="34" t="s">
        <v>35</v>
      </c>
      <c r="E265" s="34" t="s">
        <v>28</v>
      </c>
      <c r="F265" s="33" t="s">
        <v>279</v>
      </c>
      <c r="G265" s="34"/>
      <c r="H265" s="35">
        <f>H266</f>
        <v>7500</v>
      </c>
      <c r="I265" s="35">
        <f t="shared" si="30"/>
        <v>7900</v>
      </c>
      <c r="J265" s="35">
        <f t="shared" si="30"/>
        <v>7690.102</v>
      </c>
      <c r="K265" s="29">
        <f t="shared" si="29"/>
        <v>97.34306329113925</v>
      </c>
    </row>
    <row r="266" spans="1:11" ht="67.5" customHeight="1">
      <c r="A266" s="36"/>
      <c r="B266" s="68" t="s">
        <v>269</v>
      </c>
      <c r="C266" s="53">
        <v>992</v>
      </c>
      <c r="D266" s="34" t="s">
        <v>35</v>
      </c>
      <c r="E266" s="34" t="s">
        <v>28</v>
      </c>
      <c r="F266" s="33" t="s">
        <v>279</v>
      </c>
      <c r="G266" s="34" t="s">
        <v>250</v>
      </c>
      <c r="H266" s="35">
        <v>7500</v>
      </c>
      <c r="I266" s="35">
        <v>7900</v>
      </c>
      <c r="J266" s="35">
        <v>7690.102</v>
      </c>
      <c r="K266" s="29">
        <f t="shared" si="29"/>
        <v>97.34306329113925</v>
      </c>
    </row>
    <row r="267" spans="1:11" ht="33" customHeight="1">
      <c r="A267" s="36"/>
      <c r="B267" s="32" t="s">
        <v>319</v>
      </c>
      <c r="C267" s="53">
        <v>992</v>
      </c>
      <c r="D267" s="34" t="s">
        <v>35</v>
      </c>
      <c r="E267" s="34" t="s">
        <v>28</v>
      </c>
      <c r="F267" s="33" t="s">
        <v>280</v>
      </c>
      <c r="G267" s="34"/>
      <c r="H267" s="35">
        <f>H268</f>
        <v>0</v>
      </c>
      <c r="I267" s="35">
        <f>I268</f>
        <v>149.23</v>
      </c>
      <c r="J267" s="35">
        <f>J268</f>
        <v>139.779</v>
      </c>
      <c r="K267" s="29">
        <f t="shared" si="29"/>
        <v>93.66682302486096</v>
      </c>
    </row>
    <row r="268" spans="1:11" ht="18" customHeight="1">
      <c r="A268" s="36"/>
      <c r="B268" s="68" t="s">
        <v>267</v>
      </c>
      <c r="C268" s="53">
        <v>992</v>
      </c>
      <c r="D268" s="34" t="s">
        <v>35</v>
      </c>
      <c r="E268" s="34" t="s">
        <v>28</v>
      </c>
      <c r="F268" s="33" t="s">
        <v>280</v>
      </c>
      <c r="G268" s="34" t="s">
        <v>252</v>
      </c>
      <c r="H268" s="35">
        <v>0</v>
      </c>
      <c r="I268" s="35">
        <v>149.23</v>
      </c>
      <c r="J268" s="35">
        <v>139.779</v>
      </c>
      <c r="K268" s="29">
        <f t="shared" si="29"/>
        <v>93.66682302486096</v>
      </c>
    </row>
    <row r="269" spans="1:11" ht="31.5" customHeight="1" hidden="1">
      <c r="A269" s="36"/>
      <c r="B269" s="49" t="s">
        <v>180</v>
      </c>
      <c r="C269" s="66">
        <v>992</v>
      </c>
      <c r="D269" s="43" t="s">
        <v>35</v>
      </c>
      <c r="E269" s="43" t="s">
        <v>28</v>
      </c>
      <c r="F269" s="44" t="s">
        <v>181</v>
      </c>
      <c r="G269" s="43"/>
      <c r="H269" s="35">
        <f aca="true" t="shared" si="31" ref="H269:J270">H270</f>
        <v>0</v>
      </c>
      <c r="I269" s="35">
        <f t="shared" si="31"/>
        <v>0</v>
      </c>
      <c r="J269" s="35">
        <f t="shared" si="31"/>
        <v>0</v>
      </c>
      <c r="K269" s="29" t="s">
        <v>236</v>
      </c>
    </row>
    <row r="270" spans="1:11" ht="31.5" customHeight="1" hidden="1">
      <c r="A270" s="36"/>
      <c r="B270" s="32" t="s">
        <v>14</v>
      </c>
      <c r="C270" s="39">
        <v>992</v>
      </c>
      <c r="D270" s="34" t="s">
        <v>35</v>
      </c>
      <c r="E270" s="34" t="s">
        <v>28</v>
      </c>
      <c r="F270" s="33" t="s">
        <v>182</v>
      </c>
      <c r="G270" s="34"/>
      <c r="H270" s="35">
        <f t="shared" si="31"/>
        <v>0</v>
      </c>
      <c r="I270" s="35">
        <f t="shared" si="31"/>
        <v>0</v>
      </c>
      <c r="J270" s="35">
        <f t="shared" si="31"/>
        <v>0</v>
      </c>
      <c r="K270" s="29" t="s">
        <v>236</v>
      </c>
    </row>
    <row r="271" spans="1:11" ht="18.75" customHeight="1" hidden="1">
      <c r="A271" s="36"/>
      <c r="B271" s="40" t="s">
        <v>41</v>
      </c>
      <c r="C271" s="39">
        <v>992</v>
      </c>
      <c r="D271" s="34" t="s">
        <v>35</v>
      </c>
      <c r="E271" s="34" t="s">
        <v>28</v>
      </c>
      <c r="F271" s="33" t="s">
        <v>182</v>
      </c>
      <c r="G271" s="34" t="s">
        <v>40</v>
      </c>
      <c r="H271" s="35">
        <v>0</v>
      </c>
      <c r="I271" s="35">
        <v>0</v>
      </c>
      <c r="J271" s="35">
        <v>0</v>
      </c>
      <c r="K271" s="29" t="s">
        <v>236</v>
      </c>
    </row>
    <row r="272" spans="1:11" ht="35.25" customHeight="1">
      <c r="A272" s="36"/>
      <c r="B272" s="46" t="s">
        <v>141</v>
      </c>
      <c r="C272" s="53">
        <v>992</v>
      </c>
      <c r="D272" s="34" t="s">
        <v>35</v>
      </c>
      <c r="E272" s="34" t="s">
        <v>28</v>
      </c>
      <c r="F272" s="33" t="s">
        <v>139</v>
      </c>
      <c r="G272" s="34"/>
      <c r="H272" s="35">
        <f>H273</f>
        <v>0</v>
      </c>
      <c r="I272" s="35">
        <f>I273</f>
        <v>19698.578999999998</v>
      </c>
      <c r="J272" s="35">
        <f>J273</f>
        <v>18677.400999999998</v>
      </c>
      <c r="K272" s="29">
        <f t="shared" si="29"/>
        <v>94.81598139642459</v>
      </c>
    </row>
    <row r="273" spans="1:11" ht="36.75" customHeight="1">
      <c r="A273" s="36"/>
      <c r="B273" s="32" t="s">
        <v>321</v>
      </c>
      <c r="C273" s="53">
        <v>992</v>
      </c>
      <c r="D273" s="34" t="s">
        <v>35</v>
      </c>
      <c r="E273" s="34" t="s">
        <v>28</v>
      </c>
      <c r="F273" s="33" t="s">
        <v>281</v>
      </c>
      <c r="G273" s="34"/>
      <c r="H273" s="35">
        <f>H274+H275</f>
        <v>0</v>
      </c>
      <c r="I273" s="35">
        <f>I274+I275</f>
        <v>19698.578999999998</v>
      </c>
      <c r="J273" s="35">
        <f>J274+J275</f>
        <v>18677.400999999998</v>
      </c>
      <c r="K273" s="29">
        <f t="shared" si="29"/>
        <v>94.81598139642459</v>
      </c>
    </row>
    <row r="274" spans="1:11" ht="17.25" customHeight="1">
      <c r="A274" s="36"/>
      <c r="B274" s="84" t="s">
        <v>320</v>
      </c>
      <c r="C274" s="53">
        <v>992</v>
      </c>
      <c r="D274" s="34" t="s">
        <v>35</v>
      </c>
      <c r="E274" s="34" t="s">
        <v>28</v>
      </c>
      <c r="F274" s="33" t="s">
        <v>281</v>
      </c>
      <c r="G274" s="34" t="s">
        <v>275</v>
      </c>
      <c r="H274" s="35">
        <v>0</v>
      </c>
      <c r="I274" s="35">
        <v>14000</v>
      </c>
      <c r="J274" s="35">
        <v>14000</v>
      </c>
      <c r="K274" s="29">
        <f t="shared" si="29"/>
        <v>100</v>
      </c>
    </row>
    <row r="275" spans="1:11" ht="20.25" customHeight="1">
      <c r="A275" s="36"/>
      <c r="B275" s="32" t="s">
        <v>267</v>
      </c>
      <c r="C275" s="53">
        <v>992</v>
      </c>
      <c r="D275" s="34" t="s">
        <v>35</v>
      </c>
      <c r="E275" s="34" t="s">
        <v>28</v>
      </c>
      <c r="F275" s="33" t="s">
        <v>281</v>
      </c>
      <c r="G275" s="34" t="s">
        <v>252</v>
      </c>
      <c r="H275" s="35">
        <v>0</v>
      </c>
      <c r="I275" s="35">
        <v>5698.579</v>
      </c>
      <c r="J275" s="35">
        <v>4677.401</v>
      </c>
      <c r="K275" s="29">
        <f t="shared" si="29"/>
        <v>82.08012909885079</v>
      </c>
    </row>
    <row r="276" spans="1:11" ht="20.25" customHeight="1">
      <c r="A276" s="36"/>
      <c r="B276" s="32" t="s">
        <v>197</v>
      </c>
      <c r="C276" s="53">
        <v>992</v>
      </c>
      <c r="D276" s="34" t="s">
        <v>35</v>
      </c>
      <c r="E276" s="34" t="s">
        <v>28</v>
      </c>
      <c r="F276" s="33" t="s">
        <v>15</v>
      </c>
      <c r="G276" s="34"/>
      <c r="H276" s="35">
        <f aca="true" t="shared" si="32" ref="H276:J277">H277</f>
        <v>0</v>
      </c>
      <c r="I276" s="35">
        <f t="shared" si="32"/>
        <v>8022.6</v>
      </c>
      <c r="J276" s="35">
        <f t="shared" si="32"/>
        <v>7229.349</v>
      </c>
      <c r="K276" s="29">
        <f t="shared" si="29"/>
        <v>90.11229526587391</v>
      </c>
    </row>
    <row r="277" spans="1:11" ht="64.5" customHeight="1">
      <c r="A277" s="36"/>
      <c r="B277" s="32" t="s">
        <v>322</v>
      </c>
      <c r="C277" s="53">
        <v>992</v>
      </c>
      <c r="D277" s="34" t="s">
        <v>35</v>
      </c>
      <c r="E277" s="34" t="s">
        <v>28</v>
      </c>
      <c r="F277" s="33" t="s">
        <v>283</v>
      </c>
      <c r="G277" s="34"/>
      <c r="H277" s="35">
        <f t="shared" si="32"/>
        <v>0</v>
      </c>
      <c r="I277" s="35">
        <f t="shared" si="32"/>
        <v>8022.6</v>
      </c>
      <c r="J277" s="35">
        <f t="shared" si="32"/>
        <v>7229.349</v>
      </c>
      <c r="K277" s="29">
        <f t="shared" si="29"/>
        <v>90.11229526587391</v>
      </c>
    </row>
    <row r="278" spans="1:11" ht="64.5" customHeight="1">
      <c r="A278" s="36"/>
      <c r="B278" s="32" t="s">
        <v>323</v>
      </c>
      <c r="C278" s="53">
        <v>992</v>
      </c>
      <c r="D278" s="34" t="s">
        <v>35</v>
      </c>
      <c r="E278" s="34" t="s">
        <v>28</v>
      </c>
      <c r="F278" s="33" t="s">
        <v>282</v>
      </c>
      <c r="G278" s="34"/>
      <c r="H278" s="35">
        <f>H279+H280</f>
        <v>0</v>
      </c>
      <c r="I278" s="35">
        <f>I279+I280</f>
        <v>8022.6</v>
      </c>
      <c r="J278" s="35">
        <f>J279+J280</f>
        <v>7229.349</v>
      </c>
      <c r="K278" s="29">
        <f>J278/I278*100</f>
        <v>90.11229526587391</v>
      </c>
    </row>
    <row r="279" spans="1:11" ht="20.25" customHeight="1">
      <c r="A279" s="36"/>
      <c r="B279" s="32" t="s">
        <v>320</v>
      </c>
      <c r="C279" s="53">
        <v>992</v>
      </c>
      <c r="D279" s="34" t="s">
        <v>35</v>
      </c>
      <c r="E279" s="34" t="s">
        <v>28</v>
      </c>
      <c r="F279" s="33" t="s">
        <v>282</v>
      </c>
      <c r="G279" s="34" t="s">
        <v>275</v>
      </c>
      <c r="H279" s="35">
        <v>0</v>
      </c>
      <c r="I279" s="35">
        <v>417.64</v>
      </c>
      <c r="J279" s="35">
        <v>337.273</v>
      </c>
      <c r="K279" s="29">
        <f>J279/I279*100</f>
        <v>80.75687194713151</v>
      </c>
    </row>
    <row r="280" spans="1:11" ht="19.5" customHeight="1">
      <c r="A280" s="36"/>
      <c r="B280" s="32" t="s">
        <v>267</v>
      </c>
      <c r="C280" s="53">
        <v>992</v>
      </c>
      <c r="D280" s="34" t="s">
        <v>35</v>
      </c>
      <c r="E280" s="34" t="s">
        <v>28</v>
      </c>
      <c r="F280" s="33" t="s">
        <v>282</v>
      </c>
      <c r="G280" s="34" t="s">
        <v>252</v>
      </c>
      <c r="H280" s="35">
        <v>0</v>
      </c>
      <c r="I280" s="35">
        <v>7604.96</v>
      </c>
      <c r="J280" s="35">
        <v>6892.076</v>
      </c>
      <c r="K280" s="29">
        <f>J280/I280*100</f>
        <v>90.62606509435948</v>
      </c>
    </row>
    <row r="281" spans="1:11" ht="18.75" customHeight="1">
      <c r="A281" s="36"/>
      <c r="B281" s="32" t="s">
        <v>106</v>
      </c>
      <c r="C281" s="53">
        <v>992</v>
      </c>
      <c r="D281" s="34" t="s">
        <v>35</v>
      </c>
      <c r="E281" s="34" t="s">
        <v>28</v>
      </c>
      <c r="F281" s="33" t="s">
        <v>38</v>
      </c>
      <c r="G281" s="34"/>
      <c r="H281" s="35">
        <f>H282+H285</f>
        <v>1340</v>
      </c>
      <c r="I281" s="35">
        <f>I282+I285</f>
        <v>1411.16</v>
      </c>
      <c r="J281" s="35">
        <f>J282+J285</f>
        <v>1411.159</v>
      </c>
      <c r="K281" s="29">
        <f t="shared" si="29"/>
        <v>99.9999291363134</v>
      </c>
    </row>
    <row r="282" spans="1:11" ht="65.25" customHeight="1">
      <c r="A282" s="36"/>
      <c r="B282" s="40" t="s">
        <v>324</v>
      </c>
      <c r="C282" s="53">
        <v>992</v>
      </c>
      <c r="D282" s="34" t="s">
        <v>35</v>
      </c>
      <c r="E282" s="34" t="s">
        <v>28</v>
      </c>
      <c r="F282" s="33" t="s">
        <v>284</v>
      </c>
      <c r="G282" s="34"/>
      <c r="H282" s="35">
        <f>H283+H284</f>
        <v>1340</v>
      </c>
      <c r="I282" s="35">
        <f>I283+I284</f>
        <v>1340</v>
      </c>
      <c r="J282" s="35">
        <f>J283+J284</f>
        <v>1340</v>
      </c>
      <c r="K282" s="29">
        <f t="shared" si="29"/>
        <v>100</v>
      </c>
    </row>
    <row r="283" spans="1:11" ht="18.75" customHeight="1">
      <c r="A283" s="36"/>
      <c r="B283" s="32" t="s">
        <v>320</v>
      </c>
      <c r="C283" s="53">
        <v>992</v>
      </c>
      <c r="D283" s="34" t="s">
        <v>35</v>
      </c>
      <c r="E283" s="34" t="s">
        <v>28</v>
      </c>
      <c r="F283" s="33" t="s">
        <v>284</v>
      </c>
      <c r="G283" s="34" t="s">
        <v>275</v>
      </c>
      <c r="H283" s="35">
        <v>0</v>
      </c>
      <c r="I283" s="35">
        <v>1340</v>
      </c>
      <c r="J283" s="35">
        <v>1340</v>
      </c>
      <c r="K283" s="29">
        <f t="shared" si="29"/>
        <v>100</v>
      </c>
    </row>
    <row r="284" spans="1:11" ht="18.75" customHeight="1">
      <c r="A284" s="36"/>
      <c r="B284" s="40" t="s">
        <v>344</v>
      </c>
      <c r="C284" s="53">
        <v>992</v>
      </c>
      <c r="D284" s="34" t="s">
        <v>35</v>
      </c>
      <c r="E284" s="34" t="s">
        <v>28</v>
      </c>
      <c r="F284" s="33" t="s">
        <v>284</v>
      </c>
      <c r="G284" s="34" t="s">
        <v>343</v>
      </c>
      <c r="H284" s="35">
        <v>1340</v>
      </c>
      <c r="I284" s="35">
        <v>0</v>
      </c>
      <c r="J284" s="35">
        <v>0</v>
      </c>
      <c r="K284" s="29" t="s">
        <v>236</v>
      </c>
    </row>
    <row r="285" spans="1:11" ht="81" customHeight="1">
      <c r="A285" s="36"/>
      <c r="B285" s="40" t="s">
        <v>302</v>
      </c>
      <c r="C285" s="53">
        <v>992</v>
      </c>
      <c r="D285" s="34" t="s">
        <v>35</v>
      </c>
      <c r="E285" s="34" t="s">
        <v>28</v>
      </c>
      <c r="F285" s="33" t="s">
        <v>285</v>
      </c>
      <c r="G285" s="34"/>
      <c r="H285" s="35">
        <f>H286</f>
        <v>0</v>
      </c>
      <c r="I285" s="35">
        <f>I286</f>
        <v>71.16</v>
      </c>
      <c r="J285" s="35">
        <f>J286</f>
        <v>71.159</v>
      </c>
      <c r="K285" s="29">
        <f>J285/I285*100</f>
        <v>99.99859471613267</v>
      </c>
    </row>
    <row r="286" spans="1:11" ht="21.75" customHeight="1">
      <c r="A286" s="36"/>
      <c r="B286" s="68" t="s">
        <v>267</v>
      </c>
      <c r="C286" s="53">
        <v>992</v>
      </c>
      <c r="D286" s="34" t="s">
        <v>35</v>
      </c>
      <c r="E286" s="34" t="s">
        <v>28</v>
      </c>
      <c r="F286" s="33" t="s">
        <v>285</v>
      </c>
      <c r="G286" s="34" t="s">
        <v>252</v>
      </c>
      <c r="H286" s="35">
        <v>0</v>
      </c>
      <c r="I286" s="35">
        <v>71.16</v>
      </c>
      <c r="J286" s="35">
        <v>71.159</v>
      </c>
      <c r="K286" s="29">
        <f>J286/I286*100</f>
        <v>99.99859471613267</v>
      </c>
    </row>
    <row r="287" spans="1:11" ht="31.5" customHeight="1">
      <c r="A287" s="36"/>
      <c r="B287" s="38" t="s">
        <v>193</v>
      </c>
      <c r="C287" s="52">
        <v>992</v>
      </c>
      <c r="D287" s="27" t="s">
        <v>35</v>
      </c>
      <c r="E287" s="27" t="s">
        <v>29</v>
      </c>
      <c r="F287" s="28"/>
      <c r="G287" s="27"/>
      <c r="H287" s="31">
        <f>H291+H294+H288</f>
        <v>150</v>
      </c>
      <c r="I287" s="31">
        <f>I291+I294+I288</f>
        <v>25</v>
      </c>
      <c r="J287" s="31">
        <f>J291+J294+J288</f>
        <v>25</v>
      </c>
      <c r="K287" s="29">
        <f t="shared" si="29"/>
        <v>100</v>
      </c>
    </row>
    <row r="288" spans="1:11" ht="31.5" customHeight="1">
      <c r="A288" s="36"/>
      <c r="B288" s="32" t="s">
        <v>326</v>
      </c>
      <c r="C288" s="53">
        <v>992</v>
      </c>
      <c r="D288" s="34" t="s">
        <v>35</v>
      </c>
      <c r="E288" s="34" t="s">
        <v>29</v>
      </c>
      <c r="F288" s="33" t="s">
        <v>325</v>
      </c>
      <c r="G288" s="27"/>
      <c r="H288" s="31">
        <f aca="true" t="shared" si="33" ref="H288:J289">H289</f>
        <v>150</v>
      </c>
      <c r="I288" s="31">
        <f t="shared" si="33"/>
        <v>25</v>
      </c>
      <c r="J288" s="31">
        <f t="shared" si="33"/>
        <v>25</v>
      </c>
      <c r="K288" s="29">
        <f t="shared" si="29"/>
        <v>100</v>
      </c>
    </row>
    <row r="289" spans="1:11" ht="31.5" customHeight="1">
      <c r="A289" s="36"/>
      <c r="B289" s="32" t="s">
        <v>194</v>
      </c>
      <c r="C289" s="53">
        <v>992</v>
      </c>
      <c r="D289" s="34" t="s">
        <v>35</v>
      </c>
      <c r="E289" s="34" t="s">
        <v>29</v>
      </c>
      <c r="F289" s="33" t="s">
        <v>107</v>
      </c>
      <c r="G289" s="34"/>
      <c r="H289" s="35">
        <f t="shared" si="33"/>
        <v>150</v>
      </c>
      <c r="I289" s="35">
        <f t="shared" si="33"/>
        <v>25</v>
      </c>
      <c r="J289" s="35">
        <f t="shared" si="33"/>
        <v>25</v>
      </c>
      <c r="K289" s="29">
        <f t="shared" si="29"/>
        <v>100</v>
      </c>
    </row>
    <row r="290" spans="1:11" ht="17.25" customHeight="1">
      <c r="A290" s="36"/>
      <c r="B290" s="40" t="s">
        <v>53</v>
      </c>
      <c r="C290" s="53">
        <v>992</v>
      </c>
      <c r="D290" s="34" t="s">
        <v>35</v>
      </c>
      <c r="E290" s="34" t="s">
        <v>29</v>
      </c>
      <c r="F290" s="33" t="s">
        <v>107</v>
      </c>
      <c r="G290" s="34" t="s">
        <v>52</v>
      </c>
      <c r="H290" s="35">
        <v>150</v>
      </c>
      <c r="I290" s="35">
        <v>25</v>
      </c>
      <c r="J290" s="35">
        <v>25</v>
      </c>
      <c r="K290" s="29">
        <f t="shared" si="29"/>
        <v>100</v>
      </c>
    </row>
    <row r="291" spans="1:11" ht="31.5" customHeight="1" hidden="1">
      <c r="A291" s="36"/>
      <c r="B291" s="46" t="s">
        <v>141</v>
      </c>
      <c r="C291" s="53">
        <v>992</v>
      </c>
      <c r="D291" s="34" t="s">
        <v>35</v>
      </c>
      <c r="E291" s="34" t="s">
        <v>29</v>
      </c>
      <c r="F291" s="33" t="s">
        <v>139</v>
      </c>
      <c r="G291" s="34"/>
      <c r="H291" s="35">
        <f aca="true" t="shared" si="34" ref="H291:J292">H292</f>
        <v>0</v>
      </c>
      <c r="I291" s="35">
        <f t="shared" si="34"/>
        <v>0</v>
      </c>
      <c r="J291" s="35">
        <f t="shared" si="34"/>
        <v>0</v>
      </c>
      <c r="K291" s="29" t="e">
        <f t="shared" si="29"/>
        <v>#DIV/0!</v>
      </c>
    </row>
    <row r="292" spans="1:11" ht="31.5" hidden="1">
      <c r="A292" s="36"/>
      <c r="B292" s="32" t="s">
        <v>142</v>
      </c>
      <c r="C292" s="53">
        <v>992</v>
      </c>
      <c r="D292" s="34" t="s">
        <v>35</v>
      </c>
      <c r="E292" s="34" t="s">
        <v>29</v>
      </c>
      <c r="F292" s="33" t="s">
        <v>281</v>
      </c>
      <c r="G292" s="34"/>
      <c r="H292" s="35">
        <f t="shared" si="34"/>
        <v>0</v>
      </c>
      <c r="I292" s="35">
        <f t="shared" si="34"/>
        <v>0</v>
      </c>
      <c r="J292" s="35">
        <f t="shared" si="34"/>
        <v>0</v>
      </c>
      <c r="K292" s="29" t="e">
        <f t="shared" si="29"/>
        <v>#DIV/0!</v>
      </c>
    </row>
    <row r="293" spans="1:11" ht="15.75" hidden="1">
      <c r="A293" s="36"/>
      <c r="B293" s="40" t="s">
        <v>53</v>
      </c>
      <c r="C293" s="53">
        <v>992</v>
      </c>
      <c r="D293" s="34" t="s">
        <v>35</v>
      </c>
      <c r="E293" s="34" t="s">
        <v>29</v>
      </c>
      <c r="F293" s="33" t="s">
        <v>281</v>
      </c>
      <c r="G293" s="34" t="s">
        <v>52</v>
      </c>
      <c r="H293" s="35">
        <v>0</v>
      </c>
      <c r="I293" s="35">
        <v>0</v>
      </c>
      <c r="J293" s="35">
        <v>0</v>
      </c>
      <c r="K293" s="29" t="e">
        <f t="shared" si="29"/>
        <v>#DIV/0!</v>
      </c>
    </row>
    <row r="294" spans="1:11" ht="18.75" customHeight="1" hidden="1">
      <c r="A294" s="36"/>
      <c r="B294" s="32" t="s">
        <v>106</v>
      </c>
      <c r="C294" s="53">
        <v>992</v>
      </c>
      <c r="D294" s="34" t="s">
        <v>35</v>
      </c>
      <c r="E294" s="34" t="s">
        <v>29</v>
      </c>
      <c r="F294" s="33" t="s">
        <v>38</v>
      </c>
      <c r="G294" s="34"/>
      <c r="H294" s="35">
        <f aca="true" t="shared" si="35" ref="H294:J295">H295</f>
        <v>0</v>
      </c>
      <c r="I294" s="35">
        <f t="shared" si="35"/>
        <v>0</v>
      </c>
      <c r="J294" s="35">
        <f t="shared" si="35"/>
        <v>0</v>
      </c>
      <c r="K294" s="29" t="e">
        <f t="shared" si="29"/>
        <v>#DIV/0!</v>
      </c>
    </row>
    <row r="295" spans="1:11" ht="15" customHeight="1" hidden="1">
      <c r="A295" s="36"/>
      <c r="B295" s="32" t="s">
        <v>53</v>
      </c>
      <c r="C295" s="53">
        <v>992</v>
      </c>
      <c r="D295" s="34" t="s">
        <v>35</v>
      </c>
      <c r="E295" s="34" t="s">
        <v>29</v>
      </c>
      <c r="F295" s="33" t="s">
        <v>38</v>
      </c>
      <c r="G295" s="34" t="s">
        <v>52</v>
      </c>
      <c r="H295" s="35">
        <f t="shared" si="35"/>
        <v>0</v>
      </c>
      <c r="I295" s="35">
        <f t="shared" si="35"/>
        <v>0</v>
      </c>
      <c r="J295" s="35">
        <f t="shared" si="35"/>
        <v>0</v>
      </c>
      <c r="K295" s="29" t="e">
        <f t="shared" si="29"/>
        <v>#DIV/0!</v>
      </c>
    </row>
    <row r="296" spans="1:11" ht="53.25" customHeight="1" hidden="1">
      <c r="A296" s="36"/>
      <c r="B296" s="70" t="s">
        <v>224</v>
      </c>
      <c r="C296" s="53">
        <v>992</v>
      </c>
      <c r="D296" s="34" t="s">
        <v>35</v>
      </c>
      <c r="E296" s="34" t="s">
        <v>29</v>
      </c>
      <c r="F296" s="33" t="s">
        <v>223</v>
      </c>
      <c r="G296" s="34" t="s">
        <v>52</v>
      </c>
      <c r="H296" s="35">
        <v>0</v>
      </c>
      <c r="I296" s="35">
        <v>0</v>
      </c>
      <c r="J296" s="35">
        <v>0</v>
      </c>
      <c r="K296" s="29" t="e">
        <f t="shared" si="29"/>
        <v>#DIV/0!</v>
      </c>
    </row>
    <row r="297" spans="1:11" ht="16.5" customHeight="1">
      <c r="A297" s="25" t="s">
        <v>26</v>
      </c>
      <c r="B297" s="47" t="s">
        <v>112</v>
      </c>
      <c r="C297" s="52">
        <v>992</v>
      </c>
      <c r="D297" s="27" t="s">
        <v>36</v>
      </c>
      <c r="E297" s="27"/>
      <c r="F297" s="28"/>
      <c r="G297" s="27"/>
      <c r="H297" s="31">
        <f>H298+H302+H308</f>
        <v>802</v>
      </c>
      <c r="I297" s="31">
        <f>I298+I302+I308</f>
        <v>1197.725</v>
      </c>
      <c r="J297" s="31">
        <f>J298+J302+J308</f>
        <v>1197.722</v>
      </c>
      <c r="K297" s="29">
        <f t="shared" si="29"/>
        <v>99.99974952514143</v>
      </c>
    </row>
    <row r="298" spans="1:11" ht="16.5" customHeight="1">
      <c r="A298" s="36"/>
      <c r="B298" s="47" t="s">
        <v>113</v>
      </c>
      <c r="C298" s="52">
        <v>992</v>
      </c>
      <c r="D298" s="27" t="s">
        <v>36</v>
      </c>
      <c r="E298" s="27" t="s">
        <v>28</v>
      </c>
      <c r="F298" s="28"/>
      <c r="G298" s="27"/>
      <c r="H298" s="31">
        <f aca="true" t="shared" si="36" ref="H298:J300">H299</f>
        <v>202</v>
      </c>
      <c r="I298" s="31">
        <f t="shared" si="36"/>
        <v>416.725</v>
      </c>
      <c r="J298" s="31">
        <f t="shared" si="36"/>
        <v>416.722</v>
      </c>
      <c r="K298" s="29">
        <f t="shared" si="29"/>
        <v>99.99928010078588</v>
      </c>
    </row>
    <row r="299" spans="1:11" ht="32.25" customHeight="1">
      <c r="A299" s="36"/>
      <c r="B299" s="46" t="s">
        <v>114</v>
      </c>
      <c r="C299" s="53">
        <v>992</v>
      </c>
      <c r="D299" s="34" t="s">
        <v>36</v>
      </c>
      <c r="E299" s="34" t="s">
        <v>28</v>
      </c>
      <c r="F299" s="33" t="s">
        <v>118</v>
      </c>
      <c r="G299" s="34"/>
      <c r="H299" s="35">
        <f t="shared" si="36"/>
        <v>202</v>
      </c>
      <c r="I299" s="35">
        <f t="shared" si="36"/>
        <v>416.725</v>
      </c>
      <c r="J299" s="35">
        <f t="shared" si="36"/>
        <v>416.722</v>
      </c>
      <c r="K299" s="29">
        <f t="shared" si="29"/>
        <v>99.99928010078588</v>
      </c>
    </row>
    <row r="300" spans="1:11" ht="29.25" customHeight="1">
      <c r="A300" s="36"/>
      <c r="B300" s="46" t="s">
        <v>115</v>
      </c>
      <c r="C300" s="53">
        <v>992</v>
      </c>
      <c r="D300" s="34" t="s">
        <v>36</v>
      </c>
      <c r="E300" s="34" t="s">
        <v>28</v>
      </c>
      <c r="F300" s="33" t="s">
        <v>119</v>
      </c>
      <c r="G300" s="34"/>
      <c r="H300" s="35">
        <f t="shared" si="36"/>
        <v>202</v>
      </c>
      <c r="I300" s="35">
        <f t="shared" si="36"/>
        <v>416.725</v>
      </c>
      <c r="J300" s="35">
        <f t="shared" si="36"/>
        <v>416.722</v>
      </c>
      <c r="K300" s="29">
        <f t="shared" si="29"/>
        <v>99.99928010078588</v>
      </c>
    </row>
    <row r="301" spans="1:11" ht="16.5" customHeight="1">
      <c r="A301" s="36"/>
      <c r="B301" s="46" t="s">
        <v>116</v>
      </c>
      <c r="C301" s="53">
        <v>992</v>
      </c>
      <c r="D301" s="34" t="s">
        <v>36</v>
      </c>
      <c r="E301" s="34" t="s">
        <v>28</v>
      </c>
      <c r="F301" s="33" t="s">
        <v>119</v>
      </c>
      <c r="G301" s="34" t="s">
        <v>120</v>
      </c>
      <c r="H301" s="35">
        <v>202</v>
      </c>
      <c r="I301" s="35">
        <v>416.725</v>
      </c>
      <c r="J301" s="35">
        <v>416.722</v>
      </c>
      <c r="K301" s="29">
        <f t="shared" si="29"/>
        <v>99.99928010078588</v>
      </c>
    </row>
    <row r="302" spans="1:11" ht="19.5" customHeight="1">
      <c r="A302" s="36"/>
      <c r="B302" s="47" t="s">
        <v>117</v>
      </c>
      <c r="C302" s="52">
        <v>992</v>
      </c>
      <c r="D302" s="27" t="s">
        <v>36</v>
      </c>
      <c r="E302" s="27" t="s">
        <v>30</v>
      </c>
      <c r="F302" s="28"/>
      <c r="G302" s="27"/>
      <c r="H302" s="31">
        <f>H305+H303</f>
        <v>0</v>
      </c>
      <c r="I302" s="31">
        <f>I305+I303</f>
        <v>76</v>
      </c>
      <c r="J302" s="31">
        <f>J305+J303</f>
        <v>76</v>
      </c>
      <c r="K302" s="29">
        <f>J302/I302*100</f>
        <v>100</v>
      </c>
    </row>
    <row r="303" spans="1:11" ht="32.25" customHeight="1">
      <c r="A303" s="36"/>
      <c r="B303" s="32" t="s">
        <v>286</v>
      </c>
      <c r="C303" s="53">
        <v>992</v>
      </c>
      <c r="D303" s="34" t="s">
        <v>36</v>
      </c>
      <c r="E303" s="34" t="s">
        <v>30</v>
      </c>
      <c r="F303" s="33" t="s">
        <v>287</v>
      </c>
      <c r="G303" s="34"/>
      <c r="H303" s="35">
        <f>H304</f>
        <v>0</v>
      </c>
      <c r="I303" s="35">
        <f>I304</f>
        <v>46</v>
      </c>
      <c r="J303" s="35">
        <f>J304</f>
        <v>46</v>
      </c>
      <c r="K303" s="29">
        <f t="shared" si="29"/>
        <v>100</v>
      </c>
    </row>
    <row r="304" spans="1:11" ht="19.5" customHeight="1">
      <c r="A304" s="36"/>
      <c r="B304" s="46" t="s">
        <v>116</v>
      </c>
      <c r="C304" s="53">
        <v>992</v>
      </c>
      <c r="D304" s="34" t="s">
        <v>36</v>
      </c>
      <c r="E304" s="34" t="s">
        <v>30</v>
      </c>
      <c r="F304" s="33" t="s">
        <v>287</v>
      </c>
      <c r="G304" s="34" t="s">
        <v>120</v>
      </c>
      <c r="H304" s="35">
        <v>0</v>
      </c>
      <c r="I304" s="35">
        <v>46</v>
      </c>
      <c r="J304" s="35">
        <v>46</v>
      </c>
      <c r="K304" s="29">
        <f t="shared" si="29"/>
        <v>100</v>
      </c>
    </row>
    <row r="305" spans="1:11" ht="18.75" customHeight="1">
      <c r="A305" s="36"/>
      <c r="B305" s="46" t="s">
        <v>106</v>
      </c>
      <c r="C305" s="53">
        <v>992</v>
      </c>
      <c r="D305" s="34" t="s">
        <v>36</v>
      </c>
      <c r="E305" s="34" t="s">
        <v>30</v>
      </c>
      <c r="F305" s="33" t="s">
        <v>38</v>
      </c>
      <c r="G305" s="34"/>
      <c r="H305" s="35">
        <f aca="true" t="shared" si="37" ref="H305:J306">H306</f>
        <v>0</v>
      </c>
      <c r="I305" s="35">
        <f t="shared" si="37"/>
        <v>30</v>
      </c>
      <c r="J305" s="35">
        <f t="shared" si="37"/>
        <v>30</v>
      </c>
      <c r="K305" s="29">
        <f t="shared" si="29"/>
        <v>100</v>
      </c>
    </row>
    <row r="306" spans="1:11" ht="63" customHeight="1">
      <c r="A306" s="36"/>
      <c r="B306" s="32" t="s">
        <v>327</v>
      </c>
      <c r="C306" s="53">
        <v>992</v>
      </c>
      <c r="D306" s="34" t="s">
        <v>36</v>
      </c>
      <c r="E306" s="34" t="s">
        <v>30</v>
      </c>
      <c r="F306" s="33" t="s">
        <v>260</v>
      </c>
      <c r="G306" s="34"/>
      <c r="H306" s="35">
        <f t="shared" si="37"/>
        <v>0</v>
      </c>
      <c r="I306" s="35">
        <f t="shared" si="37"/>
        <v>30</v>
      </c>
      <c r="J306" s="35">
        <f t="shared" si="37"/>
        <v>30</v>
      </c>
      <c r="K306" s="29">
        <f t="shared" si="29"/>
        <v>100</v>
      </c>
    </row>
    <row r="307" spans="1:11" ht="21.75" customHeight="1">
      <c r="A307" s="36"/>
      <c r="B307" s="46" t="s">
        <v>116</v>
      </c>
      <c r="C307" s="53">
        <v>992</v>
      </c>
      <c r="D307" s="34" t="s">
        <v>36</v>
      </c>
      <c r="E307" s="34" t="s">
        <v>30</v>
      </c>
      <c r="F307" s="33" t="s">
        <v>260</v>
      </c>
      <c r="G307" s="34" t="s">
        <v>120</v>
      </c>
      <c r="H307" s="35">
        <v>0</v>
      </c>
      <c r="I307" s="35">
        <v>30</v>
      </c>
      <c r="J307" s="35">
        <v>30</v>
      </c>
      <c r="K307" s="29">
        <f t="shared" si="29"/>
        <v>100</v>
      </c>
    </row>
    <row r="308" spans="1:11" ht="32.25" customHeight="1">
      <c r="A308" s="25"/>
      <c r="B308" s="47" t="s">
        <v>188</v>
      </c>
      <c r="C308" s="52">
        <v>992</v>
      </c>
      <c r="D308" s="27" t="s">
        <v>36</v>
      </c>
      <c r="E308" s="27" t="s">
        <v>104</v>
      </c>
      <c r="F308" s="33"/>
      <c r="G308" s="34"/>
      <c r="H308" s="31">
        <f>H309</f>
        <v>600</v>
      </c>
      <c r="I308" s="31">
        <f>I309</f>
        <v>705</v>
      </c>
      <c r="J308" s="31">
        <f>J309</f>
        <v>705</v>
      </c>
      <c r="K308" s="29">
        <f>J308/I308*100</f>
        <v>100</v>
      </c>
    </row>
    <row r="309" spans="1:11" ht="19.5" customHeight="1">
      <c r="A309" s="36"/>
      <c r="B309" s="46" t="s">
        <v>106</v>
      </c>
      <c r="C309" s="53">
        <v>992</v>
      </c>
      <c r="D309" s="34" t="s">
        <v>36</v>
      </c>
      <c r="E309" s="34" t="s">
        <v>104</v>
      </c>
      <c r="F309" s="33" t="s">
        <v>38</v>
      </c>
      <c r="G309" s="34"/>
      <c r="H309" s="35">
        <f>H310+H312</f>
        <v>600</v>
      </c>
      <c r="I309" s="35">
        <f>I310+I312</f>
        <v>705</v>
      </c>
      <c r="J309" s="35">
        <f>J310+J312</f>
        <v>705</v>
      </c>
      <c r="K309" s="29">
        <f t="shared" si="29"/>
        <v>100</v>
      </c>
    </row>
    <row r="310" spans="1:11" ht="47.25" customHeight="1">
      <c r="A310" s="36"/>
      <c r="B310" s="46" t="s">
        <v>329</v>
      </c>
      <c r="C310" s="53">
        <v>992</v>
      </c>
      <c r="D310" s="34" t="s">
        <v>36</v>
      </c>
      <c r="E310" s="34" t="s">
        <v>104</v>
      </c>
      <c r="F310" s="33" t="s">
        <v>288</v>
      </c>
      <c r="G310" s="34"/>
      <c r="H310" s="35">
        <f>H311</f>
        <v>100</v>
      </c>
      <c r="I310" s="35">
        <f>I311</f>
        <v>185</v>
      </c>
      <c r="J310" s="35">
        <f>J311</f>
        <v>185</v>
      </c>
      <c r="K310" s="29">
        <f t="shared" si="29"/>
        <v>100</v>
      </c>
    </row>
    <row r="311" spans="1:11" ht="18.75" customHeight="1">
      <c r="A311" s="36"/>
      <c r="B311" s="46" t="s">
        <v>328</v>
      </c>
      <c r="C311" s="53">
        <v>992</v>
      </c>
      <c r="D311" s="34" t="s">
        <v>36</v>
      </c>
      <c r="E311" s="34" t="s">
        <v>104</v>
      </c>
      <c r="F311" s="33" t="s">
        <v>288</v>
      </c>
      <c r="G311" s="34" t="s">
        <v>226</v>
      </c>
      <c r="H311" s="35">
        <v>100</v>
      </c>
      <c r="I311" s="35">
        <v>185</v>
      </c>
      <c r="J311" s="35">
        <v>185</v>
      </c>
      <c r="K311" s="29">
        <f t="shared" si="29"/>
        <v>100</v>
      </c>
    </row>
    <row r="312" spans="1:11" ht="81.75" customHeight="1">
      <c r="A312" s="36"/>
      <c r="B312" s="46" t="s">
        <v>330</v>
      </c>
      <c r="C312" s="53">
        <v>992</v>
      </c>
      <c r="D312" s="34" t="s">
        <v>36</v>
      </c>
      <c r="E312" s="34" t="s">
        <v>104</v>
      </c>
      <c r="F312" s="33" t="s">
        <v>289</v>
      </c>
      <c r="G312" s="34"/>
      <c r="H312" s="35">
        <f>H313</f>
        <v>500</v>
      </c>
      <c r="I312" s="35">
        <f>I313</f>
        <v>520</v>
      </c>
      <c r="J312" s="35">
        <f>J313</f>
        <v>520</v>
      </c>
      <c r="K312" s="29">
        <f t="shared" si="29"/>
        <v>100</v>
      </c>
    </row>
    <row r="313" spans="1:11" ht="18.75" customHeight="1">
      <c r="A313" s="36"/>
      <c r="B313" s="46" t="s">
        <v>225</v>
      </c>
      <c r="C313" s="53">
        <v>992</v>
      </c>
      <c r="D313" s="34" t="s">
        <v>36</v>
      </c>
      <c r="E313" s="34" t="s">
        <v>104</v>
      </c>
      <c r="F313" s="33" t="s">
        <v>289</v>
      </c>
      <c r="G313" s="34" t="s">
        <v>226</v>
      </c>
      <c r="H313" s="35">
        <v>500</v>
      </c>
      <c r="I313" s="35">
        <v>520</v>
      </c>
      <c r="J313" s="35">
        <v>520</v>
      </c>
      <c r="K313" s="29">
        <f t="shared" si="29"/>
        <v>100</v>
      </c>
    </row>
    <row r="314" spans="1:11" ht="19.5" customHeight="1">
      <c r="A314" s="25" t="s">
        <v>121</v>
      </c>
      <c r="B314" s="30" t="s">
        <v>92</v>
      </c>
      <c r="C314" s="52">
        <v>992</v>
      </c>
      <c r="D314" s="27" t="s">
        <v>195</v>
      </c>
      <c r="E314" s="34"/>
      <c r="F314" s="33"/>
      <c r="G314" s="34"/>
      <c r="H314" s="31">
        <f aca="true" t="shared" si="38" ref="H314:J334">H315</f>
        <v>500</v>
      </c>
      <c r="I314" s="31">
        <f t="shared" si="38"/>
        <v>482.5</v>
      </c>
      <c r="J314" s="31">
        <f t="shared" si="38"/>
        <v>482.415</v>
      </c>
      <c r="K314" s="29">
        <f t="shared" si="29"/>
        <v>99.98238341968913</v>
      </c>
    </row>
    <row r="315" spans="1:11" ht="15.75" customHeight="1">
      <c r="A315" s="36"/>
      <c r="B315" s="30" t="s">
        <v>331</v>
      </c>
      <c r="C315" s="52">
        <v>992</v>
      </c>
      <c r="D315" s="27" t="s">
        <v>195</v>
      </c>
      <c r="E315" s="27" t="s">
        <v>28</v>
      </c>
      <c r="F315" s="28"/>
      <c r="G315" s="27"/>
      <c r="H315" s="31">
        <f t="shared" si="38"/>
        <v>500</v>
      </c>
      <c r="I315" s="31">
        <f t="shared" si="38"/>
        <v>482.5</v>
      </c>
      <c r="J315" s="31">
        <f t="shared" si="38"/>
        <v>482.415</v>
      </c>
      <c r="K315" s="29">
        <f t="shared" si="29"/>
        <v>99.98238341968913</v>
      </c>
    </row>
    <row r="316" spans="1:11" ht="32.25" customHeight="1">
      <c r="A316" s="36"/>
      <c r="B316" s="32" t="s">
        <v>94</v>
      </c>
      <c r="C316" s="53">
        <v>992</v>
      </c>
      <c r="D316" s="34" t="s">
        <v>195</v>
      </c>
      <c r="E316" s="34" t="s">
        <v>28</v>
      </c>
      <c r="F316" s="33" t="s">
        <v>93</v>
      </c>
      <c r="G316" s="34"/>
      <c r="H316" s="35">
        <f t="shared" si="38"/>
        <v>500</v>
      </c>
      <c r="I316" s="35">
        <f t="shared" si="38"/>
        <v>482.5</v>
      </c>
      <c r="J316" s="35">
        <f t="shared" si="38"/>
        <v>482.415</v>
      </c>
      <c r="K316" s="29">
        <f t="shared" si="29"/>
        <v>99.98238341968913</v>
      </c>
    </row>
    <row r="317" spans="1:11" ht="17.25" customHeight="1">
      <c r="A317" s="36"/>
      <c r="B317" s="32" t="s">
        <v>227</v>
      </c>
      <c r="C317" s="53">
        <v>992</v>
      </c>
      <c r="D317" s="34" t="s">
        <v>195</v>
      </c>
      <c r="E317" s="34" t="s">
        <v>28</v>
      </c>
      <c r="F317" s="33" t="s">
        <v>79</v>
      </c>
      <c r="G317" s="34"/>
      <c r="H317" s="35">
        <f t="shared" si="38"/>
        <v>500</v>
      </c>
      <c r="I317" s="35">
        <f t="shared" si="38"/>
        <v>482.5</v>
      </c>
      <c r="J317" s="35">
        <f t="shared" si="38"/>
        <v>482.415</v>
      </c>
      <c r="K317" s="29">
        <f t="shared" si="29"/>
        <v>99.98238341968913</v>
      </c>
    </row>
    <row r="318" spans="1:11" ht="19.5" customHeight="1">
      <c r="A318" s="36"/>
      <c r="B318" s="32" t="s">
        <v>227</v>
      </c>
      <c r="C318" s="53">
        <v>992</v>
      </c>
      <c r="D318" s="34" t="s">
        <v>195</v>
      </c>
      <c r="E318" s="34" t="s">
        <v>28</v>
      </c>
      <c r="F318" s="33" t="s">
        <v>79</v>
      </c>
      <c r="G318" s="34" t="s">
        <v>183</v>
      </c>
      <c r="H318" s="35">
        <v>500</v>
      </c>
      <c r="I318" s="35">
        <v>482.5</v>
      </c>
      <c r="J318" s="35">
        <v>482.415</v>
      </c>
      <c r="K318" s="29">
        <f t="shared" si="29"/>
        <v>99.98238341968913</v>
      </c>
    </row>
    <row r="319" spans="1:11" ht="19.5" customHeight="1">
      <c r="A319" s="25" t="s">
        <v>189</v>
      </c>
      <c r="B319" s="30" t="s">
        <v>228</v>
      </c>
      <c r="C319" s="52">
        <v>992</v>
      </c>
      <c r="D319" s="27" t="s">
        <v>49</v>
      </c>
      <c r="E319" s="34"/>
      <c r="F319" s="33"/>
      <c r="G319" s="34"/>
      <c r="H319" s="31">
        <f t="shared" si="38"/>
        <v>1310</v>
      </c>
      <c r="I319" s="31">
        <f t="shared" si="38"/>
        <v>1153.792</v>
      </c>
      <c r="J319" s="31">
        <f t="shared" si="38"/>
        <v>1153.792</v>
      </c>
      <c r="K319" s="29">
        <f t="shared" si="29"/>
        <v>100</v>
      </c>
    </row>
    <row r="320" spans="1:11" ht="34.5" customHeight="1">
      <c r="A320" s="36"/>
      <c r="B320" s="30" t="s">
        <v>229</v>
      </c>
      <c r="C320" s="52">
        <v>992</v>
      </c>
      <c r="D320" s="27" t="s">
        <v>49</v>
      </c>
      <c r="E320" s="27" t="s">
        <v>29</v>
      </c>
      <c r="F320" s="28"/>
      <c r="G320" s="27"/>
      <c r="H320" s="31">
        <f t="shared" si="38"/>
        <v>1310</v>
      </c>
      <c r="I320" s="31">
        <f t="shared" si="38"/>
        <v>1153.792</v>
      </c>
      <c r="J320" s="31">
        <f t="shared" si="38"/>
        <v>1153.792</v>
      </c>
      <c r="K320" s="29">
        <f t="shared" si="29"/>
        <v>100</v>
      </c>
    </row>
    <row r="321" spans="1:11" ht="24.75" customHeight="1">
      <c r="A321" s="36"/>
      <c r="B321" s="32" t="s">
        <v>64</v>
      </c>
      <c r="C321" s="53">
        <v>992</v>
      </c>
      <c r="D321" s="34" t="s">
        <v>49</v>
      </c>
      <c r="E321" s="34" t="s">
        <v>29</v>
      </c>
      <c r="F321" s="33" t="s">
        <v>38</v>
      </c>
      <c r="G321" s="34"/>
      <c r="H321" s="35">
        <f t="shared" si="38"/>
        <v>1310</v>
      </c>
      <c r="I321" s="35">
        <f t="shared" si="38"/>
        <v>1153.792</v>
      </c>
      <c r="J321" s="35">
        <f t="shared" si="38"/>
        <v>1153.792</v>
      </c>
      <c r="K321" s="29">
        <f t="shared" si="29"/>
        <v>100</v>
      </c>
    </row>
    <row r="322" spans="1:11" ht="85.5" customHeight="1">
      <c r="A322" s="36"/>
      <c r="B322" s="32" t="s">
        <v>332</v>
      </c>
      <c r="C322" s="53">
        <v>992</v>
      </c>
      <c r="D322" s="34" t="s">
        <v>49</v>
      </c>
      <c r="E322" s="34" t="s">
        <v>29</v>
      </c>
      <c r="F322" s="33" t="s">
        <v>290</v>
      </c>
      <c r="G322" s="34"/>
      <c r="H322" s="35">
        <f>H323</f>
        <v>1310</v>
      </c>
      <c r="I322" s="35">
        <f t="shared" si="38"/>
        <v>1153.792</v>
      </c>
      <c r="J322" s="35">
        <f t="shared" si="38"/>
        <v>1153.792</v>
      </c>
      <c r="K322" s="29">
        <f t="shared" si="29"/>
        <v>100</v>
      </c>
    </row>
    <row r="323" spans="1:11" ht="18.75" customHeight="1">
      <c r="A323" s="36"/>
      <c r="B323" s="40" t="s">
        <v>53</v>
      </c>
      <c r="C323" s="53">
        <v>992</v>
      </c>
      <c r="D323" s="34" t="s">
        <v>49</v>
      </c>
      <c r="E323" s="34" t="s">
        <v>29</v>
      </c>
      <c r="F323" s="33" t="s">
        <v>290</v>
      </c>
      <c r="G323" s="34" t="s">
        <v>52</v>
      </c>
      <c r="H323" s="35">
        <v>1310</v>
      </c>
      <c r="I323" s="35">
        <v>1153.792</v>
      </c>
      <c r="J323" s="35">
        <v>1153.792</v>
      </c>
      <c r="K323" s="29">
        <f t="shared" si="29"/>
        <v>100</v>
      </c>
    </row>
    <row r="324" spans="1:11" ht="33" customHeight="1">
      <c r="A324" s="25" t="s">
        <v>235</v>
      </c>
      <c r="B324" s="71" t="s">
        <v>230</v>
      </c>
      <c r="C324" s="52">
        <v>992</v>
      </c>
      <c r="D324" s="27" t="s">
        <v>196</v>
      </c>
      <c r="E324" s="34"/>
      <c r="F324" s="33"/>
      <c r="G324" s="34"/>
      <c r="H324" s="31">
        <f t="shared" si="38"/>
        <v>1200</v>
      </c>
      <c r="I324" s="31">
        <f t="shared" si="38"/>
        <v>1486</v>
      </c>
      <c r="J324" s="31">
        <f t="shared" si="38"/>
        <v>1485.665</v>
      </c>
      <c r="K324" s="29">
        <f>J324/I324*100</f>
        <v>99.97745625841185</v>
      </c>
    </row>
    <row r="325" spans="1:11" ht="33.75" customHeight="1">
      <c r="A325" s="36"/>
      <c r="B325" s="73" t="s">
        <v>333</v>
      </c>
      <c r="C325" s="52">
        <v>992</v>
      </c>
      <c r="D325" s="27" t="s">
        <v>196</v>
      </c>
      <c r="E325" s="27" t="s">
        <v>28</v>
      </c>
      <c r="F325" s="28"/>
      <c r="G325" s="27"/>
      <c r="H325" s="31">
        <f t="shared" si="38"/>
        <v>1200</v>
      </c>
      <c r="I325" s="31">
        <f t="shared" si="38"/>
        <v>1486</v>
      </c>
      <c r="J325" s="31">
        <f t="shared" si="38"/>
        <v>1485.665</v>
      </c>
      <c r="K325" s="29">
        <f>J325/I325*100</f>
        <v>99.97745625841185</v>
      </c>
    </row>
    <row r="326" spans="1:11" ht="21" customHeight="1">
      <c r="A326" s="36"/>
      <c r="B326" s="32" t="s">
        <v>231</v>
      </c>
      <c r="C326" s="53">
        <v>992</v>
      </c>
      <c r="D326" s="72" t="s">
        <v>196</v>
      </c>
      <c r="E326" s="72" t="s">
        <v>28</v>
      </c>
      <c r="F326" s="34" t="s">
        <v>233</v>
      </c>
      <c r="G326" s="34"/>
      <c r="H326" s="35">
        <f t="shared" si="38"/>
        <v>1200</v>
      </c>
      <c r="I326" s="35">
        <f t="shared" si="38"/>
        <v>1486</v>
      </c>
      <c r="J326" s="35">
        <f t="shared" si="38"/>
        <v>1485.665</v>
      </c>
      <c r="K326" s="29">
        <f>J326/I326*100</f>
        <v>99.97745625841185</v>
      </c>
    </row>
    <row r="327" spans="1:11" ht="21" customHeight="1">
      <c r="A327" s="36"/>
      <c r="B327" s="32" t="s">
        <v>232</v>
      </c>
      <c r="C327" s="53">
        <v>992</v>
      </c>
      <c r="D327" s="72" t="s">
        <v>196</v>
      </c>
      <c r="E327" s="72" t="s">
        <v>28</v>
      </c>
      <c r="F327" s="34" t="s">
        <v>234</v>
      </c>
      <c r="G327" s="34"/>
      <c r="H327" s="35">
        <f t="shared" si="38"/>
        <v>1200</v>
      </c>
      <c r="I327" s="35">
        <f t="shared" si="38"/>
        <v>1486</v>
      </c>
      <c r="J327" s="35">
        <f t="shared" si="38"/>
        <v>1485.665</v>
      </c>
      <c r="K327" s="29">
        <f>J327/I327*100</f>
        <v>99.97745625841185</v>
      </c>
    </row>
    <row r="328" spans="1:11" ht="19.5" customHeight="1">
      <c r="A328" s="36"/>
      <c r="B328" s="40" t="s">
        <v>53</v>
      </c>
      <c r="C328" s="53">
        <v>992</v>
      </c>
      <c r="D328" s="72" t="s">
        <v>196</v>
      </c>
      <c r="E328" s="72" t="s">
        <v>28</v>
      </c>
      <c r="F328" s="34" t="s">
        <v>234</v>
      </c>
      <c r="G328" s="34" t="s">
        <v>52</v>
      </c>
      <c r="H328" s="35">
        <v>1200</v>
      </c>
      <c r="I328" s="35">
        <v>1486</v>
      </c>
      <c r="J328" s="35">
        <v>1485.665</v>
      </c>
      <c r="K328" s="29">
        <f>J328/I328*100</f>
        <v>99.97745625841185</v>
      </c>
    </row>
    <row r="329" spans="1:11" ht="52.5" customHeight="1">
      <c r="A329" s="25" t="s">
        <v>246</v>
      </c>
      <c r="B329" s="73" t="s">
        <v>291</v>
      </c>
      <c r="C329" s="52">
        <v>992</v>
      </c>
      <c r="D329" s="27" t="s">
        <v>54</v>
      </c>
      <c r="E329" s="34"/>
      <c r="F329" s="33"/>
      <c r="G329" s="34"/>
      <c r="H329" s="31">
        <f t="shared" si="38"/>
        <v>450</v>
      </c>
      <c r="I329" s="31">
        <f t="shared" si="38"/>
        <v>450</v>
      </c>
      <c r="J329" s="31">
        <f t="shared" si="38"/>
        <v>450</v>
      </c>
      <c r="K329" s="29">
        <f t="shared" si="29"/>
        <v>100</v>
      </c>
    </row>
    <row r="330" spans="1:11" ht="33.75" customHeight="1">
      <c r="A330" s="36"/>
      <c r="B330" s="73" t="s">
        <v>247</v>
      </c>
      <c r="C330" s="52">
        <v>992</v>
      </c>
      <c r="D330" s="27" t="s">
        <v>54</v>
      </c>
      <c r="E330" s="27" t="s">
        <v>30</v>
      </c>
      <c r="F330" s="28"/>
      <c r="G330" s="27"/>
      <c r="H330" s="31">
        <f t="shared" si="38"/>
        <v>450</v>
      </c>
      <c r="I330" s="31">
        <f t="shared" si="38"/>
        <v>450</v>
      </c>
      <c r="J330" s="31">
        <f t="shared" si="38"/>
        <v>450</v>
      </c>
      <c r="K330" s="29">
        <f t="shared" si="29"/>
        <v>100</v>
      </c>
    </row>
    <row r="331" spans="1:11" ht="54" customHeight="1">
      <c r="A331" s="36"/>
      <c r="B331" s="32" t="s">
        <v>123</v>
      </c>
      <c r="C331" s="53">
        <v>992</v>
      </c>
      <c r="D331" s="72" t="s">
        <v>54</v>
      </c>
      <c r="E331" s="72" t="s">
        <v>30</v>
      </c>
      <c r="F331" s="34" t="s">
        <v>42</v>
      </c>
      <c r="G331" s="34"/>
      <c r="H331" s="35">
        <f>H334+H332</f>
        <v>450</v>
      </c>
      <c r="I331" s="35">
        <f>I334+I332</f>
        <v>450</v>
      </c>
      <c r="J331" s="35">
        <f>J334+J332</f>
        <v>450</v>
      </c>
      <c r="K331" s="29">
        <f t="shared" si="29"/>
        <v>100</v>
      </c>
    </row>
    <row r="332" spans="1:11" ht="47.25" customHeight="1">
      <c r="A332" s="36"/>
      <c r="B332" s="32" t="s">
        <v>347</v>
      </c>
      <c r="C332" s="53">
        <v>992</v>
      </c>
      <c r="D332" s="72" t="s">
        <v>54</v>
      </c>
      <c r="E332" s="72" t="s">
        <v>30</v>
      </c>
      <c r="F332" s="34" t="s">
        <v>346</v>
      </c>
      <c r="G332" s="34"/>
      <c r="H332" s="35">
        <f t="shared" si="38"/>
        <v>450</v>
      </c>
      <c r="I332" s="35">
        <f t="shared" si="38"/>
        <v>0</v>
      </c>
      <c r="J332" s="35">
        <f t="shared" si="38"/>
        <v>0</v>
      </c>
      <c r="K332" s="29" t="s">
        <v>236</v>
      </c>
    </row>
    <row r="333" spans="1:11" ht="20.25" customHeight="1">
      <c r="A333" s="36"/>
      <c r="B333" s="40" t="s">
        <v>348</v>
      </c>
      <c r="C333" s="53">
        <v>992</v>
      </c>
      <c r="D333" s="72" t="s">
        <v>54</v>
      </c>
      <c r="E333" s="72" t="s">
        <v>30</v>
      </c>
      <c r="F333" s="34" t="s">
        <v>346</v>
      </c>
      <c r="G333" s="34" t="s">
        <v>345</v>
      </c>
      <c r="H333" s="35">
        <v>450</v>
      </c>
      <c r="I333" s="35">
        <v>0</v>
      </c>
      <c r="J333" s="35">
        <v>0</v>
      </c>
      <c r="K333" s="29" t="s">
        <v>236</v>
      </c>
    </row>
    <row r="334" spans="1:11" ht="18" customHeight="1">
      <c r="A334" s="36"/>
      <c r="B334" s="32" t="s">
        <v>10</v>
      </c>
      <c r="C334" s="53">
        <v>992</v>
      </c>
      <c r="D334" s="72" t="s">
        <v>54</v>
      </c>
      <c r="E334" s="72" t="s">
        <v>30</v>
      </c>
      <c r="F334" s="34" t="s">
        <v>43</v>
      </c>
      <c r="G334" s="34"/>
      <c r="H334" s="35">
        <f t="shared" si="38"/>
        <v>0</v>
      </c>
      <c r="I334" s="35">
        <f t="shared" si="38"/>
        <v>450</v>
      </c>
      <c r="J334" s="35">
        <f t="shared" si="38"/>
        <v>450</v>
      </c>
      <c r="K334" s="29">
        <f t="shared" si="29"/>
        <v>100</v>
      </c>
    </row>
    <row r="335" spans="1:11" ht="20.25" customHeight="1">
      <c r="A335" s="36"/>
      <c r="B335" s="40" t="s">
        <v>53</v>
      </c>
      <c r="C335" s="53">
        <v>992</v>
      </c>
      <c r="D335" s="72" t="s">
        <v>54</v>
      </c>
      <c r="E335" s="72" t="s">
        <v>30</v>
      </c>
      <c r="F335" s="34" t="s">
        <v>43</v>
      </c>
      <c r="G335" s="34" t="s">
        <v>52</v>
      </c>
      <c r="H335" s="35">
        <v>0</v>
      </c>
      <c r="I335" s="35">
        <v>450</v>
      </c>
      <c r="J335" s="35">
        <v>450</v>
      </c>
      <c r="K335" s="29">
        <f t="shared" si="29"/>
        <v>100</v>
      </c>
    </row>
    <row r="336" spans="1:11" ht="15" customHeight="1">
      <c r="A336" s="54"/>
      <c r="B336" s="55"/>
      <c r="C336" s="56"/>
      <c r="D336" s="57"/>
      <c r="E336" s="57"/>
      <c r="F336" s="58"/>
      <c r="G336" s="57"/>
      <c r="H336" s="59"/>
      <c r="I336" s="59"/>
      <c r="J336" s="59"/>
      <c r="K336" s="67"/>
    </row>
    <row r="337" spans="1:11" ht="1.5" customHeight="1">
      <c r="A337" s="54"/>
      <c r="B337" s="55"/>
      <c r="C337" s="56"/>
      <c r="D337" s="57"/>
      <c r="E337" s="57"/>
      <c r="F337" s="58"/>
      <c r="G337" s="57"/>
      <c r="H337" s="57"/>
      <c r="I337" s="59"/>
      <c r="J337" s="57"/>
      <c r="K337" s="59"/>
    </row>
    <row r="338" spans="1:10" ht="27.75" customHeight="1" hidden="1">
      <c r="A338" s="11"/>
      <c r="B338" s="12"/>
      <c r="C338" s="50"/>
      <c r="D338" s="9"/>
      <c r="E338" s="9"/>
      <c r="F338" s="10"/>
      <c r="G338" s="9"/>
      <c r="H338" s="9"/>
      <c r="J338" s="9"/>
    </row>
    <row r="339" spans="1:11" ht="37.5" customHeight="1">
      <c r="A339" s="12"/>
      <c r="B339" s="91" t="s">
        <v>174</v>
      </c>
      <c r="C339" s="50"/>
      <c r="D339" s="9"/>
      <c r="E339" s="9"/>
      <c r="F339" s="10"/>
      <c r="G339" s="9"/>
      <c r="H339" s="9"/>
      <c r="I339" s="13"/>
      <c r="J339" s="9"/>
      <c r="K339" s="13"/>
    </row>
    <row r="340" spans="1:11" ht="21" customHeight="1">
      <c r="A340" s="12"/>
      <c r="B340" s="91"/>
      <c r="C340" s="50"/>
      <c r="D340" s="9"/>
      <c r="E340" s="9"/>
      <c r="F340" s="10"/>
      <c r="G340" s="62"/>
      <c r="H340" s="62"/>
      <c r="I340" s="92" t="s">
        <v>187</v>
      </c>
      <c r="J340" s="92"/>
      <c r="K340" s="62"/>
    </row>
    <row r="341" spans="1:11" ht="21.75" customHeight="1">
      <c r="A341" s="12"/>
      <c r="B341" s="12"/>
      <c r="C341" s="50"/>
      <c r="D341" s="9"/>
      <c r="E341" s="9"/>
      <c r="F341" s="10"/>
      <c r="G341" s="9"/>
      <c r="H341" s="9"/>
      <c r="I341" s="13"/>
      <c r="J341" s="9"/>
      <c r="K341" s="13"/>
    </row>
    <row r="342" spans="1:11" ht="24" customHeight="1">
      <c r="A342" s="12"/>
      <c r="B342" s="12"/>
      <c r="C342" s="50"/>
      <c r="D342" s="9"/>
      <c r="E342" s="9"/>
      <c r="F342" s="10"/>
      <c r="G342" s="9"/>
      <c r="H342" s="9"/>
      <c r="I342" s="13"/>
      <c r="J342" s="9"/>
      <c r="K342" s="13"/>
    </row>
    <row r="343" ht="24" customHeight="1">
      <c r="A343" s="12"/>
    </row>
    <row r="344" ht="20.25" customHeight="1">
      <c r="A344" s="12"/>
    </row>
    <row r="345" ht="21" customHeight="1">
      <c r="A345" s="12"/>
    </row>
    <row r="346" ht="18.75" customHeight="1">
      <c r="A346" s="12"/>
    </row>
    <row r="347" ht="21.75" customHeight="1">
      <c r="A347" s="12"/>
    </row>
    <row r="348" ht="33.75" customHeight="1"/>
    <row r="349" ht="54" customHeight="1"/>
    <row r="350" ht="16.5" customHeight="1"/>
    <row r="353" ht="30" customHeight="1"/>
    <row r="356" ht="9" customHeight="1"/>
  </sheetData>
  <sheetProtection/>
  <mergeCells count="6">
    <mergeCell ref="B339:B340"/>
    <mergeCell ref="I340:J340"/>
    <mergeCell ref="F3:K6"/>
    <mergeCell ref="F1:K1"/>
    <mergeCell ref="B7:K7"/>
    <mergeCell ref="F2:J2"/>
  </mergeCells>
  <printOptions/>
  <pageMargins left="0.984251968503937" right="0.31496062992125984" top="0.7874015748031497" bottom="0.5905511811023623" header="0.2362204724409449" footer="0.3937007874015748"/>
  <pageSetup horizontalDpi="600" verticalDpi="600" orientation="portrait" paperSize="9" scale="58" r:id="rId1"/>
  <rowBreaks count="3" manualBreakCount="3">
    <brk id="40" max="10" man="1"/>
    <brk id="211" max="10" man="1"/>
    <brk id="3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2013-03-13T14:11:03Z</cp:lastPrinted>
  <dcterms:created xsi:type="dcterms:W3CDTF">2005-02-10T10:34:22Z</dcterms:created>
  <dcterms:modified xsi:type="dcterms:W3CDTF">2013-06-11T08:06:10Z</dcterms:modified>
  <cp:category/>
  <cp:version/>
  <cp:contentType/>
  <cp:contentStatus/>
</cp:coreProperties>
</file>