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Лист1" sheetId="1" r:id="rId1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<sst xmlns="http://schemas.openxmlformats.org/spreadsheetml/2006/main" count="172" uniqueCount="98">
  <si>
    <t xml:space="preserve"> Наименование показателя</t>
  </si>
  <si>
    <t>в том числе:</t>
  </si>
  <si>
    <t>через</t>
  </si>
  <si>
    <t>банковские</t>
  </si>
  <si>
    <t>счета</t>
  </si>
  <si>
    <t>некассовые</t>
  </si>
  <si>
    <t>операции</t>
  </si>
  <si>
    <t>итого</t>
  </si>
  <si>
    <t>7</t>
  </si>
  <si>
    <t>8</t>
  </si>
  <si>
    <t>9</t>
  </si>
  <si>
    <t>Расходы бюджета - всего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</si>
  <si>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</si>
  <si>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</si>
  <si>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</si>
  <si>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</si>
  <si>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</si>
  <si>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Социальное обеспечение населения</t>
  </si>
  <si>
    <t>Выполнение других обязательств государства</t>
  </si>
  <si>
    <t>Мероприятия по ликвидации чрезвычайных ситуаций и стихийных бедствий,выполняемые в рамках социальных решений</t>
  </si>
  <si>
    <t>992 0102 0010000 010</t>
  </si>
  <si>
    <t>992 0309 2180000 260</t>
  </si>
  <si>
    <t>992 0115 7950000 216</t>
  </si>
  <si>
    <t>Глава муниципального образования</t>
  </si>
  <si>
    <t xml:space="preserve">Резервные фонды 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</si>
  <si>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</si>
  <si>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</si>
  <si>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</si>
  <si>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</si>
  <si>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Мероприятия в области коммунального хозяйства по развитию, реконструкции и замене инженерных сетей</t>
  </si>
  <si>
    <t>992 0309 2190000 327</t>
  </si>
  <si>
    <t>Мероприятия по гражданской обороне</t>
  </si>
  <si>
    <t>992 0310 7950000 327</t>
  </si>
  <si>
    <t>992 0502 7950000 411</t>
  </si>
  <si>
    <t>992 0902 7950000 214</t>
  </si>
  <si>
    <t>Культура</t>
  </si>
  <si>
    <t>Мероприятия в сфере культуры, кинематографии и СМИ</t>
  </si>
  <si>
    <t>Дворцы и дома культуры</t>
  </si>
  <si>
    <t>Жилищно-коммунальное хозяйство</t>
  </si>
  <si>
    <t>993 0801</t>
  </si>
  <si>
    <t>994 0801</t>
  </si>
  <si>
    <t>Кинематография</t>
  </si>
  <si>
    <t>Пенсионное обеспечение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</si>
  <si>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</si>
  <si>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</si>
  <si>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</si>
  <si>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</si>
  <si>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</si>
  <si>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</si>
  <si>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</si>
  <si>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</si>
  <si>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</si>
  <si>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</si>
  <si>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</si>
  <si>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</si>
  <si>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</si>
  <si>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</si>
  <si>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</si>
  <si>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</si>
  <si>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</si>
  <si>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</si>
  <si>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</si>
  <si>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</si>
  <si>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</si>
  <si>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</si>
  <si>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</si>
  <si>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</si>
  <si>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</si>
  <si>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</si>
  <si>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</si>
  <si>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</si>
  <si>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Начальник финансового управления администрации Лабинского городского поселения Лабинского района</t>
  </si>
  <si>
    <t>Д.В. Шараускас</t>
  </si>
  <si>
    <t>Другие вопросы в области социальной политики</t>
  </si>
  <si>
    <t>-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</si>
  <si>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</si>
  <si>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</si>
  <si>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</si>
  <si>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Физическая культура и спорт</t>
  </si>
  <si>
    <t xml:space="preserve">Физическая культура </t>
  </si>
  <si>
    <t>Культура, кинематография</t>
  </si>
  <si>
    <t>Другие вопросы в области культуры, кинематографии</t>
  </si>
  <si>
    <t>Средства массовой информации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</si>
  <si>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</si>
  <si>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</si>
  <si>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 № 3</t>
  </si>
  <si>
    <t>Водное хозяйство</t>
  </si>
  <si>
    <t>Связь и информатика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</si>
  <si>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</si>
  <si>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</si>
  <si>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</si>
  <si>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УТВЕРЖДЕНЫ                                        решением Совета  Лабинского городского поселения Лабинского района от _______________ № ____ "Об утверждении отчета об исполнении  бюджета Лабинского городского  поселения  Лабинского района за 2013 год"</t>
  </si>
  <si>
    <t>Уточненная сводная бюджетная роспись на 2013 г.</t>
  </si>
  <si>
    <t>Исполнено за 2013 год</t>
  </si>
  <si>
    <t xml:space="preserve">  % исполнения к уточненной сводной бюджетной росписи на 2013 г.</t>
  </si>
  <si>
    <t>Обеспечение проведения выборов и референдумов</t>
  </si>
  <si>
    <t>Расходы бюджета Лабинского городского поселения Лабинского района за 2013 год                        по разделам и подразделам классификации расходов бюджетов</t>
  </si>
  <si>
    <t>Бюджет, утвержденный решением Совета Лабинского городского поселения от 20.12.2012 г. № 185/51 (с изменениями)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</si>
</sst>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62" applyFont="1" applyFill="1" applyBorder="1" applyAlignment="1">
      <alignment horizontal="left"/>
      <protection/>
    </xf>
    <xf numFmtId="49" fontId="6" fillId="0" borderId="10" xfId="73" applyNumberFormat="1" applyFont="1" applyFill="1" applyBorder="1" applyAlignment="1">
      <alignment horizontal="center" vertical="center"/>
      <protection/>
    </xf>
    <xf numFmtId="49" fontId="6" fillId="0" borderId="11" xfId="73" applyNumberFormat="1" applyFont="1" applyFill="1" applyBorder="1" applyAlignment="1">
      <alignment horizontal="center" vertical="center"/>
      <protection/>
    </xf>
    <xf numFmtId="49" fontId="6" fillId="0" borderId="12" xfId="73" applyNumberFormat="1" applyFont="1" applyFill="1" applyBorder="1" applyAlignment="1">
      <alignment horizontal="center" vertical="center"/>
      <protection/>
    </xf>
    <xf numFmtId="49" fontId="6" fillId="0" borderId="10" xfId="73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49" fontId="6" fillId="0" borderId="13" xfId="83" applyNumberFormat="1" applyFont="1" applyFill="1" applyBorder="1" applyAlignment="1">
      <alignment horizontal="left" wrapText="1"/>
      <protection/>
    </xf>
    <xf numFmtId="0" fontId="6" fillId="0" borderId="0" xfId="62" applyFont="1" applyFill="1" applyBorder="1" applyAlignment="1">
      <alignment horizontal="left" wrapText="1"/>
      <protection/>
    </xf>
    <xf numFmtId="49" fontId="6" fillId="0" borderId="0" xfId="83" applyNumberFormat="1" applyFont="1" applyFill="1" applyBorder="1" applyAlignment="1">
      <alignment horizontal="left"/>
      <protection/>
    </xf>
    <xf numFmtId="2" fontId="6" fillId="0" borderId="0" xfId="82" applyNumberFormat="1" applyFont="1" applyFill="1" applyBorder="1" applyAlignment="1">
      <alignment horizontal="center"/>
      <protection/>
    </xf>
    <xf numFmtId="2" fontId="6" fillId="0" borderId="0" xfId="84" applyNumberFormat="1" applyFont="1" applyFill="1" applyBorder="1" applyAlignment="1">
      <alignment horizont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3" xfId="73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left" wrapText="1"/>
      <protection/>
    </xf>
    <xf numFmtId="49" fontId="5" fillId="0" borderId="13" xfId="83" applyNumberFormat="1" applyFont="1" applyFill="1" applyBorder="1" applyAlignment="1">
      <alignment horizontal="left" wrapText="1"/>
      <protection/>
    </xf>
    <xf numFmtId="0" fontId="6" fillId="0" borderId="13" xfId="62" applyFont="1" applyFill="1" applyBorder="1" applyAlignment="1">
      <alignment horizontal="left" wrapText="1"/>
      <protection/>
    </xf>
    <xf numFmtId="0" fontId="6" fillId="0" borderId="13" xfId="73" applyNumberFormat="1" applyFont="1" applyFill="1" applyBorder="1" applyAlignment="1">
      <alignment horizontal="center" vertical="center"/>
      <protection/>
    </xf>
    <xf numFmtId="0" fontId="6" fillId="0" borderId="14" xfId="73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33" borderId="13" xfId="62" applyFont="1" applyFill="1" applyBorder="1" applyAlignment="1">
      <alignment horizontal="left" wrapText="1"/>
      <protection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62" applyFont="1" applyFill="1" applyBorder="1">
      <alignment/>
      <protection/>
    </xf>
    <xf numFmtId="0" fontId="8" fillId="0" borderId="0" xfId="0" applyFont="1" applyFill="1" applyAlignment="1">
      <alignment/>
    </xf>
    <xf numFmtId="49" fontId="6" fillId="0" borderId="15" xfId="73" applyNumberFormat="1" applyFont="1" applyFill="1" applyBorder="1" applyAlignment="1">
      <alignment horizontal="center" vertical="top"/>
      <protection/>
    </xf>
    <xf numFmtId="49" fontId="6" fillId="0" borderId="11" xfId="73" applyNumberFormat="1" applyFont="1" applyFill="1" applyBorder="1" applyAlignment="1">
      <alignment horizontal="center" vertical="top"/>
      <protection/>
    </xf>
    <xf numFmtId="49" fontId="6" fillId="0" borderId="16" xfId="73" applyNumberFormat="1" applyFont="1" applyFill="1" applyBorder="1" applyAlignment="1">
      <alignment horizontal="center" vertical="top"/>
      <protection/>
    </xf>
    <xf numFmtId="49" fontId="6" fillId="0" borderId="17" xfId="73" applyNumberFormat="1" applyFont="1" applyFill="1" applyBorder="1" applyAlignment="1">
      <alignment horizontal="center" vertical="top"/>
      <protection/>
    </xf>
    <xf numFmtId="49" fontId="9" fillId="33" borderId="13" xfId="83" applyNumberFormat="1" applyFont="1" applyFill="1" applyBorder="1" applyAlignment="1">
      <alignment horizontal="center"/>
      <protection/>
    </xf>
    <xf numFmtId="49" fontId="9" fillId="0" borderId="13" xfId="83" applyNumberFormat="1" applyFont="1" applyFill="1" applyBorder="1" applyAlignment="1">
      <alignment horizontal="center"/>
      <protection/>
    </xf>
    <xf numFmtId="49" fontId="9" fillId="0" borderId="13" xfId="85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0" fontId="5" fillId="0" borderId="13" xfId="84" applyNumberFormat="1" applyFont="1" applyFill="1" applyBorder="1" applyAlignment="1">
      <alignment horizontal="center"/>
      <protection/>
    </xf>
    <xf numFmtId="0" fontId="13" fillId="0" borderId="13" xfId="62" applyFont="1" applyFill="1" applyBorder="1" applyAlignment="1">
      <alignment horizontal="left" wrapText="1"/>
      <protection/>
    </xf>
    <xf numFmtId="49" fontId="14" fillId="0" borderId="13" xfId="83" applyNumberFormat="1" applyFont="1" applyFill="1" applyBorder="1" applyAlignment="1">
      <alignment horizontal="center"/>
      <protection/>
    </xf>
    <xf numFmtId="170" fontId="15" fillId="0" borderId="13" xfId="84" applyNumberFormat="1" applyFont="1" applyFill="1" applyBorder="1" applyAlignment="1">
      <alignment horizontal="center"/>
      <protection/>
    </xf>
    <xf numFmtId="49" fontId="14" fillId="0" borderId="13" xfId="83" applyNumberFormat="1" applyFont="1" applyFill="1" applyBorder="1" applyAlignment="1">
      <alignment horizontal="center" wrapText="1"/>
      <protection/>
    </xf>
    <xf numFmtId="0" fontId="13" fillId="0" borderId="13" xfId="85" applyFont="1" applyFill="1" applyBorder="1" applyAlignment="1">
      <alignment horizontal="left" wrapText="1"/>
      <protection/>
    </xf>
    <xf numFmtId="49" fontId="14" fillId="0" borderId="13" xfId="85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6" fillId="0" borderId="10" xfId="73" applyNumberFormat="1" applyFont="1" applyFill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6" fillId="0" borderId="18" xfId="73" applyNumberFormat="1" applyFont="1" applyFill="1" applyBorder="1" applyAlignment="1">
      <alignment horizontal="center" vertical="top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0" borderId="10" xfId="62" applyFont="1" applyFill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1" fillId="0" borderId="16" xfId="0" applyFont="1" applyFill="1" applyBorder="1" applyAlignment="1">
      <alignment horizontal="center"/>
    </xf>
    <xf numFmtId="0" fontId="5" fillId="0" borderId="10" xfId="73" applyFont="1" applyFill="1" applyBorder="1" applyAlignment="1">
      <alignment horizontal="center" vertical="top" wrapText="1"/>
      <protection/>
    </xf>
    <xf numFmtId="0" fontId="6" fillId="0" borderId="10" xfId="73" applyFont="1" applyFill="1" applyBorder="1" applyAlignment="1">
      <alignment horizontal="center" vertical="top" wrapText="1"/>
      <protection/>
    </xf>
    <xf numFmtId="0" fontId="12" fillId="0" borderId="0" xfId="0" applyFont="1" applyAlignment="1">
      <alignment horizontal="center" vertical="top" wrapText="1"/>
    </xf>
    <xf numFmtId="49" fontId="6" fillId="0" borderId="13" xfId="7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4">
      <selection activeCell="A4" sqref="A4"/>
    </sheetView>
  </sheetViews>
  <sheetFormatPr defaultColWidth="9.00390625" defaultRowHeight="12.75"/>
  <cols>
    <col min="1" max="1" width="36.75390625" style="1" customWidth="1"/>
    <col min="2" max="2" width="6.75390625" style="1" customWidth="1"/>
    <col min="3" max="3" width="5.875" style="1" customWidth="1"/>
    <col min="4" max="4" width="14.75390625" style="45" customWidth="1"/>
    <col min="5" max="5" width="13.375" style="1" customWidth="1"/>
    <col min="6" max="6" width="14.75390625" style="1" customWidth="1"/>
    <col min="7" max="7" width="5.25390625" style="1" hidden="1" customWidth="1"/>
    <col min="8" max="8" width="4.875" style="1" hidden="1" customWidth="1"/>
    <col min="9" max="9" width="9.25390625" style="1" hidden="1" customWidth="1"/>
    <col min="10" max="10" width="13.875" style="1" customWidth="1"/>
    <col min="11" max="12" width="9.125" style="1" customWidth="1"/>
    <col min="13" max="13" width="9.625" style="1" bestFit="1" customWidth="1"/>
    <col min="14" max="16384" width="9.125" style="1" customWidth="1"/>
  </cols>
  <sheetData>
    <row r="1" ht="15.75">
      <c r="E1" s="36" t="s">
        <v>85</v>
      </c>
    </row>
    <row r="2" spans="1:10" ht="15" customHeight="1">
      <c r="A2" s="25"/>
      <c r="B2" s="25"/>
      <c r="C2" s="25"/>
      <c r="D2" s="46"/>
      <c r="E2" s="60" t="s">
        <v>91</v>
      </c>
      <c r="F2" s="61"/>
      <c r="G2" s="61"/>
      <c r="H2" s="61"/>
      <c r="I2" s="61"/>
      <c r="J2" s="61"/>
    </row>
    <row r="3" spans="1:10" ht="15" customHeight="1">
      <c r="A3" s="25"/>
      <c r="B3" s="25"/>
      <c r="C3" s="25"/>
      <c r="D3" s="46"/>
      <c r="E3" s="61"/>
      <c r="F3" s="61"/>
      <c r="G3" s="61"/>
      <c r="H3" s="61"/>
      <c r="I3" s="61"/>
      <c r="J3" s="61"/>
    </row>
    <row r="4" spans="1:10" ht="104.25" customHeight="1">
      <c r="A4" s="26"/>
      <c r="B4" s="25"/>
      <c r="C4" s="25"/>
      <c r="D4" s="46"/>
      <c r="E4" s="61"/>
      <c r="F4" s="61"/>
      <c r="G4" s="61"/>
      <c r="H4" s="61"/>
      <c r="I4" s="61"/>
      <c r="J4" s="61"/>
    </row>
    <row r="5" spans="1:10" ht="37.5" customHeight="1">
      <c r="A5" s="65" t="s">
        <v>96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27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2" customHeight="1">
      <c r="A7" s="2"/>
      <c r="F7" s="62" t="s">
        <v>49</v>
      </c>
      <c r="G7" s="62"/>
      <c r="H7" s="62"/>
      <c r="I7" s="62"/>
      <c r="J7" s="62"/>
    </row>
    <row r="8" spans="1:10" ht="14.25">
      <c r="A8" s="56" t="s">
        <v>0</v>
      </c>
      <c r="B8" s="63" t="s">
        <v>50</v>
      </c>
      <c r="C8" s="64" t="s">
        <v>51</v>
      </c>
      <c r="D8" s="48" t="s">
        <v>97</v>
      </c>
      <c r="E8" s="48" t="s">
        <v>92</v>
      </c>
      <c r="F8" s="53" t="s">
        <v>93</v>
      </c>
      <c r="G8" s="28"/>
      <c r="H8" s="28"/>
      <c r="I8" s="29"/>
      <c r="J8" s="66" t="s">
        <v>94</v>
      </c>
    </row>
    <row r="9" spans="1:10" ht="14.25">
      <c r="A9" s="57"/>
      <c r="B9" s="57"/>
      <c r="C9" s="51"/>
      <c r="D9" s="49"/>
      <c r="E9" s="51"/>
      <c r="F9" s="54"/>
      <c r="G9" s="30"/>
      <c r="H9" s="30"/>
      <c r="I9" s="31"/>
      <c r="J9" s="67"/>
    </row>
    <row r="10" spans="1:10" ht="14.25">
      <c r="A10" s="57"/>
      <c r="B10" s="57"/>
      <c r="C10" s="51"/>
      <c r="D10" s="49"/>
      <c r="E10" s="51"/>
      <c r="F10" s="54"/>
      <c r="G10" s="6" t="s">
        <v>2</v>
      </c>
      <c r="H10" s="3" t="s">
        <v>5</v>
      </c>
      <c r="I10" s="4"/>
      <c r="J10" s="67"/>
    </row>
    <row r="11" spans="1:10" ht="14.25">
      <c r="A11" s="57"/>
      <c r="B11" s="57"/>
      <c r="C11" s="51"/>
      <c r="D11" s="49"/>
      <c r="E11" s="51"/>
      <c r="F11" s="54"/>
      <c r="G11" s="5" t="s">
        <v>3</v>
      </c>
      <c r="H11" s="5" t="s">
        <v>6</v>
      </c>
      <c r="I11" s="5" t="s">
        <v>7</v>
      </c>
      <c r="J11" s="67"/>
    </row>
    <row r="12" spans="1:10" ht="4.5" customHeight="1">
      <c r="A12" s="57"/>
      <c r="B12" s="57"/>
      <c r="C12" s="51"/>
      <c r="D12" s="49"/>
      <c r="E12" s="51"/>
      <c r="F12" s="54"/>
      <c r="G12" s="5" t="s">
        <v>4</v>
      </c>
      <c r="H12" s="5"/>
      <c r="I12" s="5"/>
      <c r="J12" s="67"/>
    </row>
    <row r="13" spans="1:10" ht="10.5" customHeight="1" hidden="1">
      <c r="A13" s="57"/>
      <c r="B13" s="57"/>
      <c r="C13" s="51"/>
      <c r="D13" s="49"/>
      <c r="E13" s="51"/>
      <c r="F13" s="54"/>
      <c r="G13" s="5"/>
      <c r="H13" s="5"/>
      <c r="I13" s="5"/>
      <c r="J13" s="67"/>
    </row>
    <row r="14" spans="1:10" ht="1.5" customHeight="1" hidden="1">
      <c r="A14" s="57"/>
      <c r="B14" s="57"/>
      <c r="C14" s="51"/>
      <c r="D14" s="49"/>
      <c r="E14" s="51"/>
      <c r="F14" s="54"/>
      <c r="G14" s="5"/>
      <c r="H14" s="5"/>
      <c r="I14" s="5"/>
      <c r="J14" s="67"/>
    </row>
    <row r="15" spans="1:10" ht="35.25" customHeight="1">
      <c r="A15" s="58"/>
      <c r="B15" s="58"/>
      <c r="C15" s="52"/>
      <c r="D15" s="50"/>
      <c r="E15" s="52"/>
      <c r="F15" s="55"/>
      <c r="G15" s="5"/>
      <c r="H15" s="5"/>
      <c r="I15" s="5"/>
      <c r="J15" s="67"/>
    </row>
    <row r="16" spans="1:10" ht="13.5" customHeight="1">
      <c r="A16" s="13">
        <v>1</v>
      </c>
      <c r="B16" s="14">
        <v>2</v>
      </c>
      <c r="C16" s="14">
        <v>3</v>
      </c>
      <c r="D16" s="18">
        <v>4</v>
      </c>
      <c r="E16" s="18">
        <v>5</v>
      </c>
      <c r="F16" s="18">
        <v>6</v>
      </c>
      <c r="G16" s="18" t="s">
        <v>8</v>
      </c>
      <c r="H16" s="18" t="s">
        <v>9</v>
      </c>
      <c r="I16" s="18" t="s">
        <v>10</v>
      </c>
      <c r="J16" s="19">
        <v>7</v>
      </c>
    </row>
    <row r="17" spans="1:10" s="7" customFormat="1" ht="15" customHeight="1">
      <c r="A17" s="15" t="s">
        <v>11</v>
      </c>
      <c r="B17" s="16"/>
      <c r="C17" s="16"/>
      <c r="D17" s="37">
        <f>D19+D28+D35+D43+D48+D50+D57+D61+D63+D67+D65</f>
        <v>254869.194</v>
      </c>
      <c r="E17" s="37">
        <f>E19+E28+E35+E43+E48+E50+E57+E61+E63+E67+E65</f>
        <v>254869.194</v>
      </c>
      <c r="F17" s="37">
        <f>F19+F28+F35+F43+F48+F50+F57+F61+F63+F67+F65</f>
        <v>231739.31799999997</v>
      </c>
      <c r="G17" s="37" t="e">
        <f>G19+G28+#REF!+G43+G48+G50+#REF!+G57+#REF!</f>
        <v>#REF!</v>
      </c>
      <c r="H17" s="37" t="e">
        <f>H19+H28+#REF!+H43+H48+H50+#REF!+H57+#REF!</f>
        <v>#REF!</v>
      </c>
      <c r="I17" s="37" t="e">
        <f>I19+I28+#REF!+I43+I48+I50+#REF!+I57+#REF!</f>
        <v>#REF!</v>
      </c>
      <c r="J17" s="37">
        <f>F17/E17*100</f>
        <v>90.92480513749338</v>
      </c>
    </row>
    <row r="18" spans="1:13" ht="15" customHeight="1">
      <c r="A18" s="38" t="s">
        <v>1</v>
      </c>
      <c r="B18" s="8"/>
      <c r="C18" s="8"/>
      <c r="D18" s="37"/>
      <c r="E18" s="37"/>
      <c r="F18" s="37"/>
      <c r="G18" s="37"/>
      <c r="H18" s="37"/>
      <c r="I18" s="37">
        <f>F18</f>
        <v>0</v>
      </c>
      <c r="J18" s="37"/>
      <c r="M18" s="21"/>
    </row>
    <row r="19" spans="1:11" s="24" customFormat="1" ht="17.25" customHeight="1">
      <c r="A19" s="22" t="s">
        <v>12</v>
      </c>
      <c r="B19" s="32" t="s">
        <v>52</v>
      </c>
      <c r="C19" s="32" t="s">
        <v>57</v>
      </c>
      <c r="D19" s="37">
        <f>D20+D22+D23+D24+D26+D25</f>
        <v>47520.796</v>
      </c>
      <c r="E19" s="37">
        <f>E20+E22+E23+E24+E26+E25</f>
        <v>47520.796</v>
      </c>
      <c r="F19" s="37">
        <f>F20+F22+F23+F24+F26+F25</f>
        <v>46299.861000000004</v>
      </c>
      <c r="G19" s="37" t="e">
        <f>G20+G22+G24+G26</f>
        <v>#REF!</v>
      </c>
      <c r="H19" s="37" t="e">
        <f>H20+H22+H24+H26</f>
        <v>#REF!</v>
      </c>
      <c r="I19" s="37" t="e">
        <f>I20+I22+I24+I26</f>
        <v>#REF!</v>
      </c>
      <c r="J19" s="37">
        <f aca="true" t="shared" si="0" ref="J19:J60">F19/E19*100</f>
        <v>97.43073537741246</v>
      </c>
      <c r="K19" s="23"/>
    </row>
    <row r="20" spans="1:11" ht="36" customHeight="1">
      <c r="A20" s="38" t="s">
        <v>45</v>
      </c>
      <c r="B20" s="39" t="s">
        <v>52</v>
      </c>
      <c r="C20" s="39" t="s">
        <v>53</v>
      </c>
      <c r="D20" s="40">
        <v>1010</v>
      </c>
      <c r="E20" s="40">
        <v>1010</v>
      </c>
      <c r="F20" s="40">
        <v>978.29</v>
      </c>
      <c r="G20" s="40">
        <f>G21</f>
        <v>0</v>
      </c>
      <c r="H20" s="40">
        <f>H21</f>
        <v>0</v>
      </c>
      <c r="I20" s="40">
        <f>I21</f>
        <v>466.1</v>
      </c>
      <c r="J20" s="40">
        <f t="shared" si="0"/>
        <v>96.86039603960396</v>
      </c>
      <c r="K20" s="21"/>
    </row>
    <row r="21" spans="1:10" ht="17.25" customHeight="1" hidden="1">
      <c r="A21" s="38" t="s">
        <v>23</v>
      </c>
      <c r="B21" s="41" t="s">
        <v>20</v>
      </c>
      <c r="C21" s="41"/>
      <c r="D21" s="40">
        <v>680</v>
      </c>
      <c r="E21" s="40">
        <v>680</v>
      </c>
      <c r="F21" s="40">
        <v>466.1</v>
      </c>
      <c r="G21" s="40">
        <v>0</v>
      </c>
      <c r="H21" s="40">
        <v>0</v>
      </c>
      <c r="I21" s="40">
        <f>F21</f>
        <v>466.1</v>
      </c>
      <c r="J21" s="40">
        <f t="shared" si="0"/>
        <v>68.54411764705883</v>
      </c>
    </row>
    <row r="22" spans="1:11" ht="51" customHeight="1">
      <c r="A22" s="38" t="s">
        <v>46</v>
      </c>
      <c r="B22" s="39" t="s">
        <v>52</v>
      </c>
      <c r="C22" s="39" t="s">
        <v>54</v>
      </c>
      <c r="D22" s="40">
        <v>18200.396</v>
      </c>
      <c r="E22" s="40">
        <v>18200.396</v>
      </c>
      <c r="F22" s="40">
        <v>17993.076</v>
      </c>
      <c r="G22" s="40">
        <f>G23</f>
        <v>0</v>
      </c>
      <c r="H22" s="40">
        <f>H23</f>
        <v>0</v>
      </c>
      <c r="I22" s="40">
        <f>I23</f>
        <v>3236.285</v>
      </c>
      <c r="J22" s="40">
        <f t="shared" si="0"/>
        <v>98.86090390560733</v>
      </c>
      <c r="K22" s="21"/>
    </row>
    <row r="23" spans="1:10" ht="36" customHeight="1">
      <c r="A23" s="38" t="s">
        <v>84</v>
      </c>
      <c r="B23" s="39" t="s">
        <v>52</v>
      </c>
      <c r="C23" s="39" t="s">
        <v>61</v>
      </c>
      <c r="D23" s="40">
        <v>3236.6</v>
      </c>
      <c r="E23" s="40">
        <v>3236.6</v>
      </c>
      <c r="F23" s="40">
        <v>3236.285</v>
      </c>
      <c r="G23" s="40">
        <v>0</v>
      </c>
      <c r="H23" s="40">
        <v>0</v>
      </c>
      <c r="I23" s="40">
        <f>F23</f>
        <v>3236.285</v>
      </c>
      <c r="J23" s="40">
        <f t="shared" si="0"/>
        <v>99.99026756472841</v>
      </c>
    </row>
    <row r="24" spans="1:11" ht="14.25" customHeight="1">
      <c r="A24" s="38" t="s">
        <v>95</v>
      </c>
      <c r="B24" s="39" t="s">
        <v>52</v>
      </c>
      <c r="C24" s="39" t="s">
        <v>60</v>
      </c>
      <c r="D24" s="40">
        <v>2680</v>
      </c>
      <c r="E24" s="40">
        <v>2680</v>
      </c>
      <c r="F24" s="40">
        <v>2680</v>
      </c>
      <c r="G24" s="40" t="e">
        <f>#REF!</f>
        <v>#REF!</v>
      </c>
      <c r="H24" s="40" t="e">
        <f>#REF!</f>
        <v>#REF!</v>
      </c>
      <c r="I24" s="40" t="e">
        <f>#REF!</f>
        <v>#REF!</v>
      </c>
      <c r="J24" s="40">
        <f t="shared" si="0"/>
        <v>100</v>
      </c>
      <c r="K24" s="21"/>
    </row>
    <row r="25" spans="1:11" ht="14.25" customHeight="1">
      <c r="A25" s="38" t="s">
        <v>24</v>
      </c>
      <c r="B25" s="39" t="s">
        <v>52</v>
      </c>
      <c r="C25" s="39" t="s">
        <v>65</v>
      </c>
      <c r="D25" s="40">
        <v>526.565</v>
      </c>
      <c r="E25" s="40">
        <v>526.565</v>
      </c>
      <c r="F25" s="40">
        <v>0</v>
      </c>
      <c r="G25" s="40" t="e">
        <f>#REF!</f>
        <v>#REF!</v>
      </c>
      <c r="H25" s="40" t="e">
        <f>#REF!</f>
        <v>#REF!</v>
      </c>
      <c r="I25" s="40" t="e">
        <f>#REF!</f>
        <v>#REF!</v>
      </c>
      <c r="J25" s="40" t="s">
        <v>74</v>
      </c>
      <c r="K25" s="21"/>
    </row>
    <row r="26" spans="1:11" ht="15.75" customHeight="1">
      <c r="A26" s="38" t="s">
        <v>25</v>
      </c>
      <c r="B26" s="39" t="s">
        <v>52</v>
      </c>
      <c r="C26" s="39" t="s">
        <v>75</v>
      </c>
      <c r="D26" s="40">
        <v>21867.235</v>
      </c>
      <c r="E26" s="40">
        <v>21867.235</v>
      </c>
      <c r="F26" s="40">
        <v>21412.21</v>
      </c>
      <c r="G26" s="40">
        <f>G27</f>
        <v>0</v>
      </c>
      <c r="H26" s="40">
        <f>H27</f>
        <v>0</v>
      </c>
      <c r="I26" s="40">
        <f>I27</f>
        <v>1308.4</v>
      </c>
      <c r="J26" s="40">
        <f t="shared" si="0"/>
        <v>97.91914707094882</v>
      </c>
      <c r="K26" s="21"/>
    </row>
    <row r="27" spans="1:10" ht="30.75" customHeight="1" hidden="1">
      <c r="A27" s="15" t="s">
        <v>18</v>
      </c>
      <c r="B27" s="33" t="s">
        <v>22</v>
      </c>
      <c r="C27" s="33"/>
      <c r="D27" s="37"/>
      <c r="E27" s="37">
        <v>1956.5</v>
      </c>
      <c r="F27" s="37">
        <v>1308.4</v>
      </c>
      <c r="G27" s="37">
        <v>0</v>
      </c>
      <c r="H27" s="37">
        <v>0</v>
      </c>
      <c r="I27" s="37">
        <f>F27</f>
        <v>1308.4</v>
      </c>
      <c r="J27" s="37">
        <f t="shared" si="0"/>
        <v>66.87452082800921</v>
      </c>
    </row>
    <row r="28" spans="1:11" s="24" customFormat="1" ht="27.75" customHeight="1">
      <c r="A28" s="22" t="s">
        <v>13</v>
      </c>
      <c r="B28" s="32" t="s">
        <v>59</v>
      </c>
      <c r="C28" s="32" t="s">
        <v>57</v>
      </c>
      <c r="D28" s="37">
        <f>D29+D34</f>
        <v>38402.506</v>
      </c>
      <c r="E28" s="37">
        <f>E29+E34</f>
        <v>38402.506</v>
      </c>
      <c r="F28" s="37">
        <f>F29+F34</f>
        <v>37159.261000000006</v>
      </c>
      <c r="G28" s="37">
        <f>G29+G32+G34</f>
        <v>0</v>
      </c>
      <c r="H28" s="37">
        <f>H29+H32+H34</f>
        <v>0</v>
      </c>
      <c r="I28" s="37">
        <f>I29+I32+I34</f>
        <v>27985.668999999998</v>
      </c>
      <c r="J28" s="37">
        <f t="shared" si="0"/>
        <v>96.76259408695881</v>
      </c>
      <c r="K28" s="23"/>
    </row>
    <row r="29" spans="1:11" ht="39.75" customHeight="1">
      <c r="A29" s="38" t="s">
        <v>47</v>
      </c>
      <c r="B29" s="39" t="s">
        <v>59</v>
      </c>
      <c r="C29" s="39" t="s">
        <v>58</v>
      </c>
      <c r="D29" s="40">
        <v>38328.757</v>
      </c>
      <c r="E29" s="40">
        <v>38328.757</v>
      </c>
      <c r="F29" s="40">
        <v>37085.512</v>
      </c>
      <c r="G29" s="40">
        <f>G30+G31</f>
        <v>0</v>
      </c>
      <c r="H29" s="40">
        <f>H30+H31</f>
        <v>0</v>
      </c>
      <c r="I29" s="40">
        <f>I30+I31</f>
        <v>6692.3</v>
      </c>
      <c r="J29" s="40">
        <f t="shared" si="0"/>
        <v>96.75636494029797</v>
      </c>
      <c r="K29" s="21"/>
    </row>
    <row r="30" spans="1:10" ht="49.5" customHeight="1" hidden="1">
      <c r="A30" s="38" t="s">
        <v>19</v>
      </c>
      <c r="B30" s="39" t="s">
        <v>21</v>
      </c>
      <c r="C30" s="39"/>
      <c r="D30" s="40">
        <v>6573.9</v>
      </c>
      <c r="E30" s="40">
        <v>6573.9</v>
      </c>
      <c r="F30" s="40">
        <v>6572.3</v>
      </c>
      <c r="G30" s="40">
        <v>0</v>
      </c>
      <c r="H30" s="40">
        <v>0</v>
      </c>
      <c r="I30" s="40">
        <f>F30</f>
        <v>6572.3</v>
      </c>
      <c r="J30" s="40">
        <f t="shared" si="0"/>
        <v>99.97566132737037</v>
      </c>
    </row>
    <row r="31" spans="1:10" ht="2.25" customHeight="1" hidden="1">
      <c r="A31" s="38" t="s">
        <v>31</v>
      </c>
      <c r="B31" s="39" t="s">
        <v>30</v>
      </c>
      <c r="C31" s="39"/>
      <c r="D31" s="40">
        <v>353.7</v>
      </c>
      <c r="E31" s="40">
        <v>353.7</v>
      </c>
      <c r="F31" s="40">
        <v>120</v>
      </c>
      <c r="G31" s="40"/>
      <c r="H31" s="40"/>
      <c r="I31" s="40">
        <f>F31</f>
        <v>120</v>
      </c>
      <c r="J31" s="40">
        <f t="shared" si="0"/>
        <v>33.92705682782019</v>
      </c>
    </row>
    <row r="32" spans="1:10" ht="18" customHeight="1" hidden="1">
      <c r="A32" s="38" t="s">
        <v>26</v>
      </c>
      <c r="B32" s="39" t="s">
        <v>59</v>
      </c>
      <c r="C32" s="39" t="s">
        <v>64</v>
      </c>
      <c r="D32" s="40">
        <v>0</v>
      </c>
      <c r="E32" s="40">
        <v>0</v>
      </c>
      <c r="F32" s="40">
        <f>F33</f>
        <v>0</v>
      </c>
      <c r="G32" s="40">
        <f>G33</f>
        <v>0</v>
      </c>
      <c r="H32" s="40">
        <f>H33</f>
        <v>0</v>
      </c>
      <c r="I32" s="40">
        <f>I33</f>
        <v>0</v>
      </c>
      <c r="J32" s="40">
        <v>0</v>
      </c>
    </row>
    <row r="33" spans="1:10" ht="0.75" customHeight="1" hidden="1">
      <c r="A33" s="38" t="s">
        <v>28</v>
      </c>
      <c r="B33" s="39" t="s">
        <v>32</v>
      </c>
      <c r="C33" s="39"/>
      <c r="D33" s="40">
        <v>80</v>
      </c>
      <c r="E33" s="40">
        <v>80</v>
      </c>
      <c r="F33" s="40">
        <v>0</v>
      </c>
      <c r="G33" s="40">
        <v>0</v>
      </c>
      <c r="H33" s="40">
        <v>0</v>
      </c>
      <c r="I33" s="40">
        <f>F33</f>
        <v>0</v>
      </c>
      <c r="J33" s="40">
        <f t="shared" si="0"/>
        <v>0</v>
      </c>
    </row>
    <row r="34" spans="1:11" ht="30" customHeight="1">
      <c r="A34" s="38" t="s">
        <v>27</v>
      </c>
      <c r="B34" s="39" t="s">
        <v>59</v>
      </c>
      <c r="C34" s="39" t="s">
        <v>56</v>
      </c>
      <c r="D34" s="40">
        <v>73.749</v>
      </c>
      <c r="E34" s="40">
        <v>73.749</v>
      </c>
      <c r="F34" s="40">
        <v>73.749</v>
      </c>
      <c r="G34" s="40">
        <f>G35</f>
        <v>0</v>
      </c>
      <c r="H34" s="40">
        <f>H35</f>
        <v>0</v>
      </c>
      <c r="I34" s="40">
        <f>I35</f>
        <v>21293.369</v>
      </c>
      <c r="J34" s="40">
        <f t="shared" si="0"/>
        <v>100</v>
      </c>
      <c r="K34" s="21"/>
    </row>
    <row r="35" spans="1:10" ht="15.75" customHeight="1">
      <c r="A35" s="22" t="s">
        <v>66</v>
      </c>
      <c r="B35" s="33" t="s">
        <v>54</v>
      </c>
      <c r="C35" s="33" t="s">
        <v>57</v>
      </c>
      <c r="D35" s="37">
        <f>D36+D37+D38+D39+D41+D42+D40</f>
        <v>36486.66</v>
      </c>
      <c r="E35" s="37">
        <f>E36+E37+E38+E39+E41+E42+E40</f>
        <v>36486.66</v>
      </c>
      <c r="F35" s="37">
        <f>F36+F37+F38+F39+F41+F42+F40</f>
        <v>21293.369</v>
      </c>
      <c r="G35" s="37">
        <v>0</v>
      </c>
      <c r="H35" s="37">
        <v>0</v>
      </c>
      <c r="I35" s="37">
        <f>F35</f>
        <v>21293.369</v>
      </c>
      <c r="J35" s="37">
        <f t="shared" si="0"/>
        <v>58.359326394907065</v>
      </c>
    </row>
    <row r="36" spans="1:10" ht="15.75" customHeight="1" hidden="1">
      <c r="A36" s="38" t="s">
        <v>68</v>
      </c>
      <c r="B36" s="39" t="s">
        <v>54</v>
      </c>
      <c r="C36" s="39" t="s">
        <v>62</v>
      </c>
      <c r="D36" s="40">
        <v>0</v>
      </c>
      <c r="E36" s="40">
        <v>0</v>
      </c>
      <c r="F36" s="40">
        <v>0</v>
      </c>
      <c r="G36" s="40"/>
      <c r="H36" s="40"/>
      <c r="I36" s="40"/>
      <c r="J36" s="40" t="s">
        <v>74</v>
      </c>
    </row>
    <row r="37" spans="1:10" ht="15.75" customHeight="1" hidden="1">
      <c r="A37" s="38" t="s">
        <v>86</v>
      </c>
      <c r="B37" s="39" t="s">
        <v>54</v>
      </c>
      <c r="C37" s="39" t="s">
        <v>61</v>
      </c>
      <c r="D37" s="40">
        <v>0</v>
      </c>
      <c r="E37" s="40">
        <v>0</v>
      </c>
      <c r="F37" s="40">
        <v>0</v>
      </c>
      <c r="G37" s="40"/>
      <c r="H37" s="40"/>
      <c r="I37" s="40"/>
      <c r="J37" s="40" t="s">
        <v>74</v>
      </c>
    </row>
    <row r="38" spans="1:10" ht="15.75" customHeight="1" hidden="1">
      <c r="A38" s="38" t="s">
        <v>69</v>
      </c>
      <c r="B38" s="39" t="s">
        <v>54</v>
      </c>
      <c r="C38" s="39" t="s">
        <v>60</v>
      </c>
      <c r="D38" s="40">
        <v>0</v>
      </c>
      <c r="E38" s="40">
        <v>0</v>
      </c>
      <c r="F38" s="40">
        <v>0</v>
      </c>
      <c r="G38" s="40"/>
      <c r="H38" s="40"/>
      <c r="I38" s="40"/>
      <c r="J38" s="40" t="s">
        <v>74</v>
      </c>
    </row>
    <row r="39" spans="1:10" ht="17.25" customHeight="1" hidden="1">
      <c r="A39" s="38" t="s">
        <v>70</v>
      </c>
      <c r="B39" s="39" t="s">
        <v>54</v>
      </c>
      <c r="C39" s="39" t="s">
        <v>63</v>
      </c>
      <c r="D39" s="40">
        <v>0</v>
      </c>
      <c r="E39" s="40">
        <v>0</v>
      </c>
      <c r="F39" s="40">
        <v>0</v>
      </c>
      <c r="G39" s="40"/>
      <c r="H39" s="40"/>
      <c r="I39" s="40"/>
      <c r="J39" s="40" t="s">
        <v>74</v>
      </c>
    </row>
    <row r="40" spans="1:10" ht="17.25" customHeight="1">
      <c r="A40" s="38" t="s">
        <v>90</v>
      </c>
      <c r="B40" s="39" t="s">
        <v>54</v>
      </c>
      <c r="C40" s="39" t="s">
        <v>58</v>
      </c>
      <c r="D40" s="40">
        <v>23036.48</v>
      </c>
      <c r="E40" s="40">
        <v>23036.48</v>
      </c>
      <c r="F40" s="40">
        <v>11766.301</v>
      </c>
      <c r="G40" s="40"/>
      <c r="H40" s="40"/>
      <c r="I40" s="40"/>
      <c r="J40" s="40">
        <f>F40/E40*100</f>
        <v>51.07681815971884</v>
      </c>
    </row>
    <row r="41" spans="1:10" ht="17.25" customHeight="1">
      <c r="A41" s="38" t="s">
        <v>87</v>
      </c>
      <c r="B41" s="39" t="s">
        <v>54</v>
      </c>
      <c r="C41" s="39" t="s">
        <v>64</v>
      </c>
      <c r="D41" s="40">
        <v>12884.67</v>
      </c>
      <c r="E41" s="40">
        <v>12884.67</v>
      </c>
      <c r="F41" s="40">
        <v>8961.87</v>
      </c>
      <c r="G41" s="40"/>
      <c r="H41" s="40"/>
      <c r="I41" s="40"/>
      <c r="J41" s="40">
        <f>F41/E41*100</f>
        <v>69.55451711219612</v>
      </c>
    </row>
    <row r="42" spans="1:10" ht="22.5" customHeight="1">
      <c r="A42" s="38" t="s">
        <v>67</v>
      </c>
      <c r="B42" s="39" t="s">
        <v>54</v>
      </c>
      <c r="C42" s="39" t="s">
        <v>55</v>
      </c>
      <c r="D42" s="40">
        <v>565.51</v>
      </c>
      <c r="E42" s="40">
        <v>565.51</v>
      </c>
      <c r="F42" s="40">
        <v>565.198</v>
      </c>
      <c r="G42" s="40">
        <v>0</v>
      </c>
      <c r="H42" s="40">
        <v>0</v>
      </c>
      <c r="I42" s="40">
        <f>F42</f>
        <v>565.198</v>
      </c>
      <c r="J42" s="40">
        <f>F42/E42*100</f>
        <v>99.94482856182914</v>
      </c>
    </row>
    <row r="43" spans="1:11" s="24" customFormat="1" ht="15.75" customHeight="1">
      <c r="A43" s="22" t="s">
        <v>38</v>
      </c>
      <c r="B43" s="32" t="s">
        <v>62</v>
      </c>
      <c r="C43" s="32" t="s">
        <v>57</v>
      </c>
      <c r="D43" s="37">
        <f>D45+D46+D44</f>
        <v>66504.39799999999</v>
      </c>
      <c r="E43" s="37">
        <f>E45+E46+E44</f>
        <v>66504.39799999999</v>
      </c>
      <c r="F43" s="37">
        <f>F45+F46+F44</f>
        <v>63486.678</v>
      </c>
      <c r="G43" s="37" t="e">
        <f>#REF!</f>
        <v>#REF!</v>
      </c>
      <c r="H43" s="37" t="e">
        <f>#REF!</f>
        <v>#REF!</v>
      </c>
      <c r="I43" s="37" t="e">
        <f>#REF!</f>
        <v>#REF!</v>
      </c>
      <c r="J43" s="37">
        <f t="shared" si="0"/>
        <v>95.46237528531574</v>
      </c>
      <c r="K43" s="23"/>
    </row>
    <row r="44" spans="1:11" ht="15.75" customHeight="1">
      <c r="A44" s="42" t="s">
        <v>43</v>
      </c>
      <c r="B44" s="39" t="s">
        <v>62</v>
      </c>
      <c r="C44" s="39" t="s">
        <v>52</v>
      </c>
      <c r="D44" s="40">
        <v>257.305</v>
      </c>
      <c r="E44" s="40">
        <v>257.305</v>
      </c>
      <c r="F44" s="40">
        <v>257.305</v>
      </c>
      <c r="G44" s="40">
        <v>0</v>
      </c>
      <c r="H44" s="40">
        <v>0</v>
      </c>
      <c r="I44" s="40">
        <f>F44</f>
        <v>257.305</v>
      </c>
      <c r="J44" s="40">
        <f>F44/E44*100</f>
        <v>100</v>
      </c>
      <c r="K44" s="21"/>
    </row>
    <row r="45" spans="1:11" ht="15" customHeight="1">
      <c r="A45" s="42" t="s">
        <v>14</v>
      </c>
      <c r="B45" s="39" t="s">
        <v>62</v>
      </c>
      <c r="C45" s="39" t="s">
        <v>53</v>
      </c>
      <c r="D45" s="40">
        <v>16749.248</v>
      </c>
      <c r="E45" s="40">
        <v>16749.248</v>
      </c>
      <c r="F45" s="40">
        <v>16042.269</v>
      </c>
      <c r="G45" s="40">
        <v>0</v>
      </c>
      <c r="H45" s="40">
        <v>0</v>
      </c>
      <c r="I45" s="40">
        <f>F45</f>
        <v>16042.269</v>
      </c>
      <c r="J45" s="40">
        <f t="shared" si="0"/>
        <v>95.77904034855774</v>
      </c>
      <c r="K45" s="21"/>
    </row>
    <row r="46" spans="1:11" ht="16.5" customHeight="1">
      <c r="A46" s="42" t="s">
        <v>44</v>
      </c>
      <c r="B46" s="43" t="s">
        <v>62</v>
      </c>
      <c r="C46" s="43" t="s">
        <v>59</v>
      </c>
      <c r="D46" s="40">
        <v>49497.845</v>
      </c>
      <c r="E46" s="40">
        <v>49497.845</v>
      </c>
      <c r="F46" s="40">
        <v>47187.104</v>
      </c>
      <c r="G46" s="40">
        <v>0</v>
      </c>
      <c r="H46" s="40">
        <v>0</v>
      </c>
      <c r="I46" s="40">
        <f>F46</f>
        <v>47187.104</v>
      </c>
      <c r="J46" s="40">
        <f t="shared" si="0"/>
        <v>95.33163312463401</v>
      </c>
      <c r="K46" s="21"/>
    </row>
    <row r="47" spans="1:10" ht="16.5" customHeight="1" hidden="1">
      <c r="A47" s="17" t="s">
        <v>29</v>
      </c>
      <c r="B47" s="34" t="s">
        <v>33</v>
      </c>
      <c r="C47" s="34"/>
      <c r="D47" s="37"/>
      <c r="E47" s="37">
        <v>783</v>
      </c>
      <c r="F47" s="37">
        <v>567</v>
      </c>
      <c r="G47" s="37">
        <v>0</v>
      </c>
      <c r="H47" s="37">
        <v>0</v>
      </c>
      <c r="I47" s="37">
        <f>F47</f>
        <v>567</v>
      </c>
      <c r="J47" s="37">
        <f t="shared" si="0"/>
        <v>72.41379310344827</v>
      </c>
    </row>
    <row r="48" spans="1:11" s="24" customFormat="1" ht="15" customHeight="1">
      <c r="A48" s="22" t="s">
        <v>15</v>
      </c>
      <c r="B48" s="32" t="s">
        <v>60</v>
      </c>
      <c r="C48" s="32" t="s">
        <v>57</v>
      </c>
      <c r="D48" s="37">
        <f>D49</f>
        <v>2339.124</v>
      </c>
      <c r="E48" s="37">
        <f>E49</f>
        <v>2339.124</v>
      </c>
      <c r="F48" s="37">
        <f>F49</f>
        <v>2310.848</v>
      </c>
      <c r="G48" s="37" t="e">
        <f>G49+#REF!</f>
        <v>#REF!</v>
      </c>
      <c r="H48" s="37" t="e">
        <f>H49+#REF!</f>
        <v>#REF!</v>
      </c>
      <c r="I48" s="37" t="e">
        <f>I49+#REF!</f>
        <v>#REF!</v>
      </c>
      <c r="J48" s="37">
        <f t="shared" si="0"/>
        <v>98.79117139578749</v>
      </c>
      <c r="K48" s="23"/>
    </row>
    <row r="49" spans="1:11" ht="15" customHeight="1">
      <c r="A49" s="38" t="s">
        <v>48</v>
      </c>
      <c r="B49" s="39" t="s">
        <v>60</v>
      </c>
      <c r="C49" s="39" t="s">
        <v>60</v>
      </c>
      <c r="D49" s="40">
        <v>2339.124</v>
      </c>
      <c r="E49" s="40">
        <v>2339.124</v>
      </c>
      <c r="F49" s="40">
        <v>2310.848</v>
      </c>
      <c r="G49" s="40" t="e">
        <f>#REF!+#REF!</f>
        <v>#REF!</v>
      </c>
      <c r="H49" s="40" t="e">
        <f>#REF!+#REF!</f>
        <v>#REF!</v>
      </c>
      <c r="I49" s="40" t="e">
        <f>#REF!+#REF!</f>
        <v>#REF!</v>
      </c>
      <c r="J49" s="40">
        <f t="shared" si="0"/>
        <v>98.79117139578749</v>
      </c>
      <c r="K49" s="21"/>
    </row>
    <row r="50" spans="1:11" s="24" customFormat="1" ht="15.75" customHeight="1">
      <c r="A50" s="22" t="s">
        <v>80</v>
      </c>
      <c r="B50" s="32" t="s">
        <v>63</v>
      </c>
      <c r="C50" s="32" t="s">
        <v>57</v>
      </c>
      <c r="D50" s="37">
        <f>D51+D55</f>
        <v>55569.494</v>
      </c>
      <c r="E50" s="37">
        <f>E51+E55</f>
        <v>55569.494</v>
      </c>
      <c r="F50" s="37">
        <f>F51+F55</f>
        <v>54194.077</v>
      </c>
      <c r="G50" s="37">
        <f>G51</f>
        <v>0</v>
      </c>
      <c r="H50" s="37">
        <f>H51</f>
        <v>0</v>
      </c>
      <c r="I50" s="37">
        <f>I51</f>
        <v>97.9</v>
      </c>
      <c r="J50" s="37">
        <f t="shared" si="0"/>
        <v>97.52487039021806</v>
      </c>
      <c r="K50" s="23"/>
    </row>
    <row r="51" spans="1:11" ht="16.5" customHeight="1">
      <c r="A51" s="38" t="s">
        <v>35</v>
      </c>
      <c r="B51" s="39" t="s">
        <v>63</v>
      </c>
      <c r="C51" s="39" t="s">
        <v>52</v>
      </c>
      <c r="D51" s="40">
        <v>54922.153</v>
      </c>
      <c r="E51" s="40">
        <v>54922.153</v>
      </c>
      <c r="F51" s="40">
        <v>53546.736</v>
      </c>
      <c r="G51" s="40">
        <f>G52+G53</f>
        <v>0</v>
      </c>
      <c r="H51" s="40">
        <f>H52+H53</f>
        <v>0</v>
      </c>
      <c r="I51" s="40">
        <f>I52+I53</f>
        <v>97.9</v>
      </c>
      <c r="J51" s="40">
        <f t="shared" si="0"/>
        <v>97.49569722803838</v>
      </c>
      <c r="K51" s="21"/>
    </row>
    <row r="52" spans="1:10" ht="23.25" customHeight="1" hidden="1">
      <c r="A52" s="38" t="s">
        <v>37</v>
      </c>
      <c r="B52" s="39" t="s">
        <v>39</v>
      </c>
      <c r="C52" s="39"/>
      <c r="D52" s="40">
        <v>5000</v>
      </c>
      <c r="E52" s="40">
        <v>5000</v>
      </c>
      <c r="F52" s="40">
        <v>0</v>
      </c>
      <c r="G52" s="40">
        <v>0</v>
      </c>
      <c r="H52" s="40">
        <v>0</v>
      </c>
      <c r="I52" s="40">
        <f>F52</f>
        <v>0</v>
      </c>
      <c r="J52" s="40">
        <f t="shared" si="0"/>
        <v>0</v>
      </c>
    </row>
    <row r="53" spans="1:10" ht="23.25" customHeight="1" hidden="1">
      <c r="A53" s="38" t="s">
        <v>36</v>
      </c>
      <c r="B53" s="39" t="s">
        <v>40</v>
      </c>
      <c r="C53" s="39"/>
      <c r="D53" s="40">
        <v>1000</v>
      </c>
      <c r="E53" s="40">
        <v>1000</v>
      </c>
      <c r="F53" s="40">
        <v>97.9</v>
      </c>
      <c r="G53" s="40">
        <v>0</v>
      </c>
      <c r="H53" s="40">
        <v>0</v>
      </c>
      <c r="I53" s="40">
        <f>F53</f>
        <v>97.9</v>
      </c>
      <c r="J53" s="40">
        <f t="shared" si="0"/>
        <v>9.790000000000001</v>
      </c>
    </row>
    <row r="54" spans="1:11" ht="0.75" customHeight="1" hidden="1">
      <c r="A54" s="38" t="s">
        <v>41</v>
      </c>
      <c r="B54" s="39" t="s">
        <v>63</v>
      </c>
      <c r="C54" s="39" t="s">
        <v>53</v>
      </c>
      <c r="D54" s="40">
        <v>0</v>
      </c>
      <c r="E54" s="40">
        <v>0</v>
      </c>
      <c r="F54" s="40">
        <v>0</v>
      </c>
      <c r="G54" s="40"/>
      <c r="H54" s="40"/>
      <c r="I54" s="40"/>
      <c r="J54" s="40" t="e">
        <f t="shared" si="0"/>
        <v>#DIV/0!</v>
      </c>
      <c r="K54" s="21"/>
    </row>
    <row r="55" spans="1:11" ht="23.25" customHeight="1">
      <c r="A55" s="38" t="s">
        <v>81</v>
      </c>
      <c r="B55" s="39" t="s">
        <v>63</v>
      </c>
      <c r="C55" s="39" t="s">
        <v>54</v>
      </c>
      <c r="D55" s="40">
        <v>647.341</v>
      </c>
      <c r="E55" s="40">
        <v>647.341</v>
      </c>
      <c r="F55" s="40">
        <v>647.341</v>
      </c>
      <c r="G55" s="40"/>
      <c r="H55" s="40"/>
      <c r="I55" s="40"/>
      <c r="J55" s="40">
        <f t="shared" si="0"/>
        <v>100</v>
      </c>
      <c r="K55" s="21"/>
    </row>
    <row r="56" spans="1:10" ht="0.75" customHeight="1" hidden="1">
      <c r="A56" s="17" t="s">
        <v>28</v>
      </c>
      <c r="B56" s="33" t="s">
        <v>34</v>
      </c>
      <c r="C56" s="33"/>
      <c r="D56" s="37"/>
      <c r="E56" s="37">
        <v>1500</v>
      </c>
      <c r="F56" s="37">
        <v>0</v>
      </c>
      <c r="G56" s="37">
        <v>0</v>
      </c>
      <c r="H56" s="37">
        <v>0</v>
      </c>
      <c r="I56" s="37">
        <f>F56</f>
        <v>0</v>
      </c>
      <c r="J56" s="37">
        <f t="shared" si="0"/>
        <v>0</v>
      </c>
    </row>
    <row r="57" spans="1:11" s="24" customFormat="1" ht="18.75" customHeight="1">
      <c r="A57" s="22" t="s">
        <v>16</v>
      </c>
      <c r="B57" s="32" t="s">
        <v>64</v>
      </c>
      <c r="C57" s="32" t="s">
        <v>57</v>
      </c>
      <c r="D57" s="37">
        <f>D58+D60+D59</f>
        <v>3067.311</v>
      </c>
      <c r="E57" s="37">
        <f>E58+E60+E59</f>
        <v>3067.311</v>
      </c>
      <c r="F57" s="37">
        <f>F58+F60+F59</f>
        <v>2031.576</v>
      </c>
      <c r="G57" s="37" t="e">
        <f>G60</f>
        <v>#REF!</v>
      </c>
      <c r="H57" s="37" t="e">
        <f>H60</f>
        <v>#REF!</v>
      </c>
      <c r="I57" s="37" t="e">
        <f>I60</f>
        <v>#REF!</v>
      </c>
      <c r="J57" s="37">
        <f t="shared" si="0"/>
        <v>66.23312732227022</v>
      </c>
      <c r="K57" s="23"/>
    </row>
    <row r="58" spans="1:11" s="7" customFormat="1" ht="16.5" customHeight="1">
      <c r="A58" s="38" t="s">
        <v>42</v>
      </c>
      <c r="B58" s="39" t="s">
        <v>64</v>
      </c>
      <c r="C58" s="39" t="s">
        <v>52</v>
      </c>
      <c r="D58" s="40">
        <v>400</v>
      </c>
      <c r="E58" s="40">
        <v>400</v>
      </c>
      <c r="F58" s="40">
        <v>389.953</v>
      </c>
      <c r="G58" s="40"/>
      <c r="H58" s="40"/>
      <c r="I58" s="40"/>
      <c r="J58" s="40">
        <f t="shared" si="0"/>
        <v>97.48825</v>
      </c>
      <c r="K58" s="20"/>
    </row>
    <row r="59" spans="1:11" s="7" customFormat="1" ht="16.5" customHeight="1">
      <c r="A59" s="38" t="s">
        <v>17</v>
      </c>
      <c r="B59" s="39" t="s">
        <v>64</v>
      </c>
      <c r="C59" s="39" t="s">
        <v>59</v>
      </c>
      <c r="D59" s="40">
        <v>2102.311</v>
      </c>
      <c r="E59" s="40">
        <v>2102.311</v>
      </c>
      <c r="F59" s="40">
        <v>1076.623</v>
      </c>
      <c r="G59" s="40" t="e">
        <f>G60+#REF!</f>
        <v>#REF!</v>
      </c>
      <c r="H59" s="40" t="e">
        <f>H60+#REF!</f>
        <v>#REF!</v>
      </c>
      <c r="I59" s="40" t="e">
        <f>I60+#REF!</f>
        <v>#REF!</v>
      </c>
      <c r="J59" s="40">
        <f>F59/E59*100</f>
        <v>51.21140497290838</v>
      </c>
      <c r="K59" s="20"/>
    </row>
    <row r="60" spans="1:11" ht="17.25" customHeight="1">
      <c r="A60" s="38" t="s">
        <v>73</v>
      </c>
      <c r="B60" s="39" t="s">
        <v>64</v>
      </c>
      <c r="C60" s="39" t="s">
        <v>61</v>
      </c>
      <c r="D60" s="40">
        <v>565</v>
      </c>
      <c r="E60" s="40">
        <v>565</v>
      </c>
      <c r="F60" s="40">
        <v>565</v>
      </c>
      <c r="G60" s="40" t="e">
        <f>#REF!+#REF!</f>
        <v>#REF!</v>
      </c>
      <c r="H60" s="40" t="e">
        <f>#REF!+#REF!</f>
        <v>#REF!</v>
      </c>
      <c r="I60" s="40" t="e">
        <f>#REF!+#REF!</f>
        <v>#REF!</v>
      </c>
      <c r="J60" s="40">
        <f t="shared" si="0"/>
        <v>100</v>
      </c>
      <c r="K60" s="21"/>
    </row>
    <row r="61" spans="1:11" s="24" customFormat="1" ht="18.75" customHeight="1">
      <c r="A61" s="22" t="s">
        <v>78</v>
      </c>
      <c r="B61" s="32" t="s">
        <v>65</v>
      </c>
      <c r="C61" s="32" t="s">
        <v>57</v>
      </c>
      <c r="D61" s="37">
        <f>D62</f>
        <v>451.905</v>
      </c>
      <c r="E61" s="37">
        <f>E62</f>
        <v>451.905</v>
      </c>
      <c r="F61" s="37">
        <f>F62</f>
        <v>451.903</v>
      </c>
      <c r="G61" s="37" t="e">
        <f>#REF!</f>
        <v>#REF!</v>
      </c>
      <c r="H61" s="37" t="e">
        <f>#REF!</f>
        <v>#REF!</v>
      </c>
      <c r="I61" s="37" t="e">
        <f>#REF!</f>
        <v>#REF!</v>
      </c>
      <c r="J61" s="37">
        <f>F61/E61*100</f>
        <v>99.99955742910569</v>
      </c>
      <c r="K61" s="23"/>
    </row>
    <row r="62" spans="1:11" s="7" customFormat="1" ht="16.5" customHeight="1">
      <c r="A62" s="38" t="s">
        <v>79</v>
      </c>
      <c r="B62" s="39" t="s">
        <v>65</v>
      </c>
      <c r="C62" s="39" t="s">
        <v>52</v>
      </c>
      <c r="D62" s="40">
        <v>451.905</v>
      </c>
      <c r="E62" s="40">
        <v>451.905</v>
      </c>
      <c r="F62" s="40">
        <v>451.903</v>
      </c>
      <c r="G62" s="40"/>
      <c r="H62" s="40"/>
      <c r="I62" s="40"/>
      <c r="J62" s="40">
        <f>F62/E62*100</f>
        <v>99.99955742910569</v>
      </c>
      <c r="K62" s="20"/>
    </row>
    <row r="63" spans="1:11" s="24" customFormat="1" ht="18.75" customHeight="1">
      <c r="A63" s="22" t="s">
        <v>82</v>
      </c>
      <c r="B63" s="32" t="s">
        <v>55</v>
      </c>
      <c r="C63" s="32" t="s">
        <v>57</v>
      </c>
      <c r="D63" s="37">
        <f>D64</f>
        <v>1220</v>
      </c>
      <c r="E63" s="37">
        <f>E64</f>
        <v>1220</v>
      </c>
      <c r="F63" s="37">
        <f>F64</f>
        <v>1204.751</v>
      </c>
      <c r="G63" s="37" t="e">
        <f>#REF!</f>
        <v>#REF!</v>
      </c>
      <c r="H63" s="37" t="e">
        <f>#REF!</f>
        <v>#REF!</v>
      </c>
      <c r="I63" s="37" t="e">
        <f>#REF!</f>
        <v>#REF!</v>
      </c>
      <c r="J63" s="37">
        <f>F63/E63*100</f>
        <v>98.7500819672131</v>
      </c>
      <c r="K63" s="23"/>
    </row>
    <row r="64" spans="1:11" s="7" customFormat="1" ht="23.25" customHeight="1">
      <c r="A64" s="38" t="s">
        <v>83</v>
      </c>
      <c r="B64" s="39" t="s">
        <v>55</v>
      </c>
      <c r="C64" s="39" t="s">
        <v>54</v>
      </c>
      <c r="D64" s="40">
        <v>1220</v>
      </c>
      <c r="E64" s="40">
        <v>1220</v>
      </c>
      <c r="F64" s="40">
        <v>1204.751</v>
      </c>
      <c r="G64" s="40"/>
      <c r="H64" s="40"/>
      <c r="I64" s="40"/>
      <c r="J64" s="40">
        <f>F64/E64*100</f>
        <v>98.7500819672131</v>
      </c>
      <c r="K64" s="20"/>
    </row>
    <row r="65" spans="1:11" s="24" customFormat="1" ht="30" customHeight="1">
      <c r="A65" s="22" t="s">
        <v>76</v>
      </c>
      <c r="B65" s="32" t="s">
        <v>75</v>
      </c>
      <c r="C65" s="32" t="s">
        <v>57</v>
      </c>
      <c r="D65" s="37">
        <f>D66</f>
        <v>3307</v>
      </c>
      <c r="E65" s="37">
        <f>E66</f>
        <v>3307</v>
      </c>
      <c r="F65" s="37">
        <f>F66</f>
        <v>3306.994</v>
      </c>
      <c r="G65" s="37" t="e">
        <f>#REF!</f>
        <v>#REF!</v>
      </c>
      <c r="H65" s="37" t="e">
        <f>#REF!</f>
        <v>#REF!</v>
      </c>
      <c r="I65" s="37" t="e">
        <f>#REF!</f>
        <v>#REF!</v>
      </c>
      <c r="J65" s="37">
        <f>F65/E65*100</f>
        <v>99.99981856667675</v>
      </c>
      <c r="K65" s="23"/>
    </row>
    <row r="66" spans="1:11" s="7" customFormat="1" ht="27" customHeight="1">
      <c r="A66" s="38" t="s">
        <v>77</v>
      </c>
      <c r="B66" s="39" t="s">
        <v>75</v>
      </c>
      <c r="C66" s="39" t="s">
        <v>52</v>
      </c>
      <c r="D66" s="40">
        <v>3307</v>
      </c>
      <c r="E66" s="40">
        <v>3307</v>
      </c>
      <c r="F66" s="40">
        <v>3306.994</v>
      </c>
      <c r="G66" s="40"/>
      <c r="H66" s="40"/>
      <c r="I66" s="40"/>
      <c r="J66" s="40">
        <f>F66/E66*100</f>
        <v>99.99981856667675</v>
      </c>
      <c r="K66" s="20"/>
    </row>
    <row r="67" spans="1:11" s="24" customFormat="1" ht="0.75" customHeight="1" hidden="1">
      <c r="A67" s="22" t="s">
        <v>89</v>
      </c>
      <c r="B67" s="32" t="s">
        <v>56</v>
      </c>
      <c r="C67" s="32" t="s">
        <v>57</v>
      </c>
      <c r="D67" s="37">
        <f>D68</f>
        <v>0</v>
      </c>
      <c r="E67" s="37">
        <f>E68</f>
        <v>0</v>
      </c>
      <c r="F67" s="37">
        <f>F68</f>
        <v>0</v>
      </c>
      <c r="G67" s="37" t="e">
        <f>#REF!</f>
        <v>#REF!</v>
      </c>
      <c r="H67" s="37" t="e">
        <f>#REF!</f>
        <v>#REF!</v>
      </c>
      <c r="I67" s="37" t="e">
        <f>#REF!</f>
        <v>#REF!</v>
      </c>
      <c r="J67" s="37" t="s">
        <v>74</v>
      </c>
      <c r="K67" s="23"/>
    </row>
    <row r="68" spans="1:11" s="7" customFormat="1" ht="25.5" customHeight="1" hidden="1">
      <c r="A68" s="38" t="s">
        <v>88</v>
      </c>
      <c r="B68" s="39" t="s">
        <v>56</v>
      </c>
      <c r="C68" s="39" t="s">
        <v>59</v>
      </c>
      <c r="D68" s="40">
        <v>0</v>
      </c>
      <c r="E68" s="40">
        <v>0</v>
      </c>
      <c r="F68" s="40">
        <v>0</v>
      </c>
      <c r="G68" s="40"/>
      <c r="H68" s="40"/>
      <c r="I68" s="40"/>
      <c r="J68" s="40" t="s">
        <v>74</v>
      </c>
      <c r="K68" s="20"/>
    </row>
    <row r="69" spans="1:10" ht="18" customHeight="1">
      <c r="A69" s="9"/>
      <c r="B69" s="10"/>
      <c r="C69" s="10"/>
      <c r="D69" s="11"/>
      <c r="E69" s="12"/>
      <c r="F69" s="11"/>
      <c r="G69" s="11"/>
      <c r="H69" s="11"/>
      <c r="I69" s="12"/>
      <c r="J69" s="12"/>
    </row>
    <row r="70" ht="21.75" customHeight="1" hidden="1"/>
    <row r="71" spans="1:12" ht="53.25" customHeight="1">
      <c r="A71" s="59" t="s">
        <v>71</v>
      </c>
      <c r="B71" s="59"/>
      <c r="C71" s="59"/>
      <c r="D71" s="47"/>
      <c r="E71" s="35"/>
      <c r="F71" s="35" t="s">
        <v>72</v>
      </c>
      <c r="G71" s="27"/>
      <c r="H71" s="27"/>
      <c r="I71" s="27"/>
      <c r="J71" s="27"/>
      <c r="K71" s="27"/>
      <c r="L71" s="27"/>
    </row>
    <row r="72" ht="15" customHeight="1"/>
    <row r="73" ht="15" customHeight="1"/>
    <row r="74" ht="22.5" customHeight="1"/>
    <row r="75" ht="22.5" customHeight="1"/>
    <row r="76" ht="15" customHeight="1"/>
    <row r="77" ht="24" customHeight="1"/>
    <row r="78" ht="15" customHeight="1"/>
    <row r="79" ht="15" customHeight="1"/>
    <row r="80" ht="28.5" customHeight="1"/>
    <row r="81" ht="15" customHeight="1"/>
    <row r="82" ht="21.75" customHeight="1"/>
    <row r="83" ht="31.5" customHeight="1"/>
    <row r="84" ht="31.5" customHeight="1"/>
    <row r="85" ht="21.75" customHeight="1"/>
    <row r="86" ht="33" customHeight="1"/>
    <row r="87" ht="18.75" customHeight="1"/>
    <row r="88" ht="18.75" customHeight="1"/>
    <row r="89" ht="18.75" customHeight="1"/>
    <row r="90" ht="26.25" customHeight="1"/>
    <row r="91" ht="15" customHeight="1"/>
    <row r="92" ht="15" customHeight="1"/>
    <row r="93" ht="25.5" customHeight="1"/>
    <row r="94" ht="15" customHeight="1"/>
    <row r="95" ht="24" customHeight="1"/>
    <row r="96" ht="27.75" customHeight="1"/>
    <row r="97" ht="26.25" customHeight="1"/>
    <row r="98" ht="14.2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24" customHeight="1"/>
    <row r="109" ht="26.2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4" customHeight="1"/>
    <row r="117" ht="24.75" customHeight="1"/>
    <row r="118" ht="24.75" customHeight="1"/>
    <row r="119" ht="21.75" customHeight="1"/>
    <row r="120" ht="24.75" customHeight="1"/>
    <row r="121" ht="24.75" customHeight="1"/>
    <row r="122" ht="24.75" customHeight="1"/>
    <row r="123" ht="24.75" customHeight="1"/>
    <row r="124" ht="15" customHeight="1"/>
    <row r="125" ht="15" customHeight="1"/>
    <row r="126" ht="15" customHeight="1"/>
    <row r="127" ht="24.75" customHeight="1"/>
    <row r="128" ht="24" customHeight="1"/>
    <row r="129" ht="45.75" customHeight="1"/>
    <row r="130" ht="21.75" customHeight="1"/>
    <row r="131" ht="15" customHeight="1"/>
    <row r="132" ht="24" customHeight="1"/>
    <row r="133" ht="15" customHeight="1"/>
    <row r="134" ht="31.5" customHeight="1"/>
    <row r="135" ht="38.25" customHeight="1"/>
    <row r="136" ht="26.25" customHeight="1"/>
    <row r="137" ht="11.25" customHeight="1"/>
    <row r="138" ht="17.25" customHeight="1"/>
    <row r="139" ht="24.75" customHeight="1"/>
    <row r="140" ht="111.75" customHeight="1"/>
    <row r="141" ht="26.25" customHeight="1"/>
    <row r="142" ht="52.5" customHeight="1"/>
  </sheetData>
  <sheetProtection/>
  <mergeCells count="11">
    <mergeCell ref="J8:J15"/>
    <mergeCell ref="D8:D15"/>
    <mergeCell ref="E8:E15"/>
    <mergeCell ref="F8:F15"/>
    <mergeCell ref="A8:A15"/>
    <mergeCell ref="A71:C71"/>
    <mergeCell ref="E2:J4"/>
    <mergeCell ref="F7:J7"/>
    <mergeCell ref="B8:B15"/>
    <mergeCell ref="C8:C15"/>
    <mergeCell ref="A5:J5"/>
  </mergeCells>
  <printOptions/>
  <pageMargins left="0.984251968503937" right="0.31496062992125984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user16</cp:lastModifiedBy>
  <cp:lastPrinted>2014-03-26T13:17:43Z</cp:lastPrinted>
  <dcterms:created xsi:type="dcterms:W3CDTF">1999-06-18T11:49:53Z</dcterms:created>
  <dcterms:modified xsi:type="dcterms:W3CDTF">2014-03-26T13:18:06Z</dcterms:modified>
  <cp:category/>
  <cp:version/>
  <cp:contentType/>
  <cp:contentStatus/>
</cp:coreProperties>
</file>