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Лист2" sheetId="1" r:id="rId1"/>
  </sheets>
  <definedNames>
    <definedName name="_xlnm.Print_Area" localSheetId="0">'Лист2'!$A$1:$J$65</definedName>
  </definedNames>
  <calcPr fullCalcOnLoad="1"/>
</workbook>
</file>

<file path=xl/sharedStrings.xml><?xml version="1.0" encoding="utf-8"?>
<sst xmlns="http://schemas.openxmlformats.org/spreadsheetml/2006/main" count="150" uniqueCount="87">
  <si>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</si>
  <si>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</si>
  <si>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</si>
  <si>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</si>
  <si>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</si>
  <si>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</si>
  <si>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</si>
  <si>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</si>
  <si>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</si>
  <si>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</si>
  <si>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</si>
  <si>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</si>
  <si>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</si>
  <si>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</si>
  <si>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</si>
  <si>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</si>
  <si>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</si>
  <si>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</si>
  <si>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</si>
  <si>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по ликвидации чрезвычайных ситуаций и стихийных бедствий,выполняемые в рамках социальных решений</t>
  </si>
  <si>
    <t>992 0309 2180000 260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</si>
  <si>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</si>
  <si>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</si>
  <si>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</si>
  <si>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</si>
  <si>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</si>
  <si>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</si>
  <si>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992 0309 2190000 327</t>
  </si>
  <si>
    <t>Мероприятия по гражданской обороне</t>
  </si>
  <si>
    <t>992 0310 7950000 327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</si>
  <si>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</si>
  <si>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</si>
  <si>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</si>
  <si>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</si>
  <si>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</si>
  <si>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</si>
  <si>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</si>
  <si>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</si>
  <si>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</si>
  <si>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</si>
  <si>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</si>
  <si>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</si>
  <si>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</si>
  <si>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</si>
  <si>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</si>
  <si>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</si>
  <si>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</si>
  <si>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</si>
  <si>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</si>
  <si>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</si>
  <si>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</si>
  <si>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</si>
  <si>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</si>
  <si>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</si>
  <si>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</si>
  <si>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</si>
  <si>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</si>
  <si>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</si>
  <si>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</si>
  <si>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</si>
  <si>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</si>
  <si>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</si>
  <si>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</si>
  <si>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</si>
  <si>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</si>
  <si>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</si>
  <si>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</si>
  <si>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</si>
  <si>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</si>
  <si>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</si>
  <si>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</si>
  <si>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Средства массовой информации</t>
  </si>
  <si>
    <t>Другие вопросы в области средств массовой информации</t>
  </si>
  <si>
    <t>-</t>
  </si>
  <si>
    <t xml:space="preserve">                                                 ПРИЛОЖЕНИЕ  № 2</t>
  </si>
  <si>
    <t>Обеспечение проведения выборов и референдумов</t>
  </si>
  <si>
    <t>Связь и информатика</t>
  </si>
  <si>
    <t>Бюджет, утвержденный решением Совета Лабинского городского поселения от 26.12.2013 г. № 244/71</t>
  </si>
  <si>
    <t>Дорожное хозяйство (дорожные фонды)</t>
  </si>
  <si>
    <t>Другие вопросы в области жилищно-коммунального хозяйства</t>
  </si>
  <si>
    <t>Заместитель главы администрации</t>
  </si>
  <si>
    <t xml:space="preserve">РАСХОДЫ                                                                                                                                      бюджета Лабинского городского поселения Лабинского района за I квартал 2016  года по разделам и подразделам классификации расходов бюджетов </t>
  </si>
  <si>
    <t>Исполнено за I квартал 2016  года</t>
  </si>
  <si>
    <t xml:space="preserve">  % исполнения к уточненной сводной бюджетной росписи на 01.04.2016 г.</t>
  </si>
  <si>
    <t>Уточненная сводная бюджетная роспись на 01.04.2016 г.</t>
  </si>
  <si>
    <t>П.В. Дядюра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</si>
  <si>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25.04.2016 № 563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</si>
</sst>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62" applyFont="1" applyFill="1" applyBorder="1" applyAlignment="1">
      <alignment horizontal="left" wrapText="1"/>
      <protection/>
    </xf>
    <xf numFmtId="49" fontId="5" fillId="0" borderId="0" xfId="83" applyNumberFormat="1" applyFont="1" applyFill="1" applyBorder="1" applyAlignment="1">
      <alignment horizontal="left"/>
      <protection/>
    </xf>
    <xf numFmtId="2" fontId="5" fillId="0" borderId="0" xfId="82" applyNumberFormat="1" applyFont="1" applyFill="1" applyBorder="1" applyAlignment="1">
      <alignment horizontal="center"/>
      <protection/>
    </xf>
    <xf numFmtId="2" fontId="5" fillId="0" borderId="0" xfId="84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0" borderId="10" xfId="83" applyNumberFormat="1" applyFont="1" applyFill="1" applyBorder="1" applyAlignment="1">
      <alignment horizontal="left" wrapText="1"/>
      <protection/>
    </xf>
    <xf numFmtId="170" fontId="10" fillId="0" borderId="10" xfId="84" applyNumberFormat="1" applyFont="1" applyFill="1" applyBorder="1" applyAlignment="1">
      <alignment horizontal="center"/>
      <protection/>
    </xf>
    <xf numFmtId="170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3" borderId="10" xfId="62" applyFont="1" applyFill="1" applyBorder="1" applyAlignment="1">
      <alignment horizontal="left" wrapText="1"/>
      <protection/>
    </xf>
    <xf numFmtId="49" fontId="10" fillId="33" borderId="10" xfId="83" applyNumberFormat="1" applyFont="1" applyFill="1" applyBorder="1" applyAlignment="1">
      <alignment horizontal="center"/>
      <protection/>
    </xf>
    <xf numFmtId="170" fontId="10" fillId="33" borderId="10" xfId="87" applyNumberFormat="1" applyFont="1" applyFill="1" applyBorder="1" applyAlignment="1">
      <alignment horizontal="center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0" fontId="10" fillId="33" borderId="10" xfId="54" applyNumberFormat="1" applyFont="1" applyFill="1" applyBorder="1" applyAlignment="1">
      <alignment horizontal="center"/>
      <protection/>
    </xf>
    <xf numFmtId="49" fontId="10" fillId="0" borderId="10" xfId="83" applyNumberFormat="1" applyFont="1" applyFill="1" applyBorder="1" applyAlignment="1">
      <alignment horizontal="center"/>
      <protection/>
    </xf>
    <xf numFmtId="170" fontId="10" fillId="0" borderId="10" xfId="57" applyNumberFormat="1" applyFont="1" applyFill="1" applyBorder="1" applyAlignment="1">
      <alignment horizontal="center"/>
      <protection/>
    </xf>
    <xf numFmtId="170" fontId="10" fillId="33" borderId="10" xfId="63" applyNumberFormat="1" applyFont="1" applyFill="1" applyBorder="1" applyAlignment="1">
      <alignment horizontal="center"/>
      <protection/>
    </xf>
    <xf numFmtId="170" fontId="10" fillId="33" borderId="10" xfId="69" applyNumberFormat="1" applyFont="1" applyFill="1" applyBorder="1" applyAlignment="1">
      <alignment horizontal="center"/>
      <protection/>
    </xf>
    <xf numFmtId="170" fontId="10" fillId="33" borderId="10" xfId="74" applyNumberFormat="1" applyFont="1" applyFill="1" applyBorder="1" applyAlignment="1">
      <alignment horizontal="center"/>
      <protection/>
    </xf>
    <xf numFmtId="170" fontId="10" fillId="33" borderId="10" xfId="77" applyNumberFormat="1" applyFont="1" applyFill="1" applyBorder="1" applyAlignment="1">
      <alignment horizontal="center"/>
      <protection/>
    </xf>
    <xf numFmtId="170" fontId="10" fillId="0" borderId="10" xfId="77" applyNumberFormat="1" applyFont="1" applyFill="1" applyBorder="1" applyAlignment="1">
      <alignment horizontal="center"/>
      <protection/>
    </xf>
    <xf numFmtId="170" fontId="10" fillId="0" borderId="10" xfId="84" applyNumberFormat="1" applyFont="1" applyFill="1" applyBorder="1" applyAlignment="1">
      <alignment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Fill="1" applyAlignment="1">
      <alignment/>
    </xf>
    <xf numFmtId="170" fontId="57" fillId="0" borderId="10" xfId="84" applyNumberFormat="1" applyFont="1" applyFill="1" applyBorder="1" applyAlignment="1">
      <alignment horizontal="center"/>
      <protection/>
    </xf>
    <xf numFmtId="170" fontId="57" fillId="0" borderId="10" xfId="0" applyNumberFormat="1" applyFont="1" applyFill="1" applyBorder="1" applyAlignment="1">
      <alignment/>
    </xf>
    <xf numFmtId="170" fontId="57" fillId="33" borderId="10" xfId="87" applyNumberFormat="1" applyFont="1" applyFill="1" applyBorder="1" applyAlignment="1">
      <alignment horizontal="center"/>
      <protection/>
    </xf>
    <xf numFmtId="170" fontId="57" fillId="33" borderId="10" xfId="54" applyNumberFormat="1" applyFont="1" applyFill="1" applyBorder="1" applyAlignment="1">
      <alignment horizontal="center"/>
      <protection/>
    </xf>
    <xf numFmtId="170" fontId="57" fillId="0" borderId="10" xfId="57" applyNumberFormat="1" applyFont="1" applyFill="1" applyBorder="1" applyAlignment="1">
      <alignment horizontal="center"/>
      <protection/>
    </xf>
    <xf numFmtId="170" fontId="57" fillId="33" borderId="10" xfId="63" applyNumberFormat="1" applyFont="1" applyFill="1" applyBorder="1" applyAlignment="1">
      <alignment horizontal="center"/>
      <protection/>
    </xf>
    <xf numFmtId="170" fontId="57" fillId="33" borderId="10" xfId="69" applyNumberFormat="1" applyFont="1" applyFill="1" applyBorder="1" applyAlignment="1">
      <alignment horizontal="center"/>
      <protection/>
    </xf>
    <xf numFmtId="170" fontId="57" fillId="33" borderId="10" xfId="74" applyNumberFormat="1" applyFont="1" applyFill="1" applyBorder="1" applyAlignment="1">
      <alignment horizontal="center"/>
      <protection/>
    </xf>
    <xf numFmtId="170" fontId="57" fillId="33" borderId="10" xfId="77" applyNumberFormat="1" applyFont="1" applyFill="1" applyBorder="1" applyAlignment="1">
      <alignment horizontal="center"/>
      <protection/>
    </xf>
    <xf numFmtId="170" fontId="57" fillId="0" borderId="10" xfId="77" applyNumberFormat="1" applyFont="1" applyFill="1" applyBorder="1" applyAlignment="1">
      <alignment horizontal="center"/>
      <protection/>
    </xf>
    <xf numFmtId="2" fontId="58" fillId="0" borderId="0" xfId="8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1" xfId="73" applyNumberFormat="1" applyFont="1" applyFill="1" applyBorder="1" applyAlignment="1">
      <alignment horizontal="center" vertical="top"/>
      <protection/>
    </xf>
    <xf numFmtId="49" fontId="10" fillId="0" borderId="12" xfId="73" applyNumberFormat="1" applyFont="1" applyFill="1" applyBorder="1" applyAlignment="1">
      <alignment horizontal="center" vertical="top"/>
      <protection/>
    </xf>
    <xf numFmtId="49" fontId="10" fillId="0" borderId="13" xfId="73" applyNumberFormat="1" applyFont="1" applyFill="1" applyBorder="1" applyAlignment="1">
      <alignment horizontal="center" vertical="top"/>
      <protection/>
    </xf>
    <xf numFmtId="49" fontId="10" fillId="0" borderId="14" xfId="73" applyNumberFormat="1" applyFont="1" applyFill="1" applyBorder="1" applyAlignment="1">
      <alignment horizontal="center" vertical="top"/>
      <protection/>
    </xf>
    <xf numFmtId="49" fontId="10" fillId="0" borderId="15" xfId="73" applyNumberFormat="1" applyFont="1" applyFill="1" applyBorder="1" applyAlignment="1">
      <alignment horizontal="center"/>
      <protection/>
    </xf>
    <xf numFmtId="49" fontId="10" fillId="0" borderId="15" xfId="73" applyNumberFormat="1" applyFont="1" applyFill="1" applyBorder="1" applyAlignment="1">
      <alignment horizontal="center" vertical="center"/>
      <protection/>
    </xf>
    <xf numFmtId="49" fontId="10" fillId="0" borderId="12" xfId="73" applyNumberFormat="1" applyFont="1" applyFill="1" applyBorder="1" applyAlignment="1">
      <alignment horizontal="center" vertical="center"/>
      <protection/>
    </xf>
    <xf numFmtId="49" fontId="10" fillId="0" borderId="16" xfId="73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57" fillId="0" borderId="10" xfId="73" applyNumberFormat="1" applyFont="1" applyFill="1" applyBorder="1" applyAlignment="1">
      <alignment horizontal="center" vertical="center"/>
      <protection/>
    </xf>
    <xf numFmtId="0" fontId="10" fillId="0" borderId="10" xfId="73" applyNumberFormat="1" applyFont="1" applyFill="1" applyBorder="1" applyAlignment="1">
      <alignment horizontal="center" vertical="center"/>
      <protection/>
    </xf>
    <xf numFmtId="0" fontId="10" fillId="0" borderId="17" xfId="73" applyNumberFormat="1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left" wrapText="1"/>
      <protection/>
    </xf>
    <xf numFmtId="49" fontId="16" fillId="0" borderId="10" xfId="83" applyNumberFormat="1" applyFont="1" applyFill="1" applyBorder="1" applyAlignment="1">
      <alignment horizontal="center"/>
      <protection/>
    </xf>
    <xf numFmtId="170" fontId="59" fillId="0" borderId="10" xfId="88" applyNumberFormat="1" applyFont="1" applyFill="1" applyBorder="1" applyAlignment="1">
      <alignment horizontal="center"/>
      <protection/>
    </xf>
    <xf numFmtId="170" fontId="16" fillId="0" borderId="10" xfId="88" applyNumberFormat="1" applyFont="1" applyFill="1" applyBorder="1" applyAlignment="1">
      <alignment horizontal="center"/>
      <protection/>
    </xf>
    <xf numFmtId="170" fontId="16" fillId="0" borderId="10" xfId="84" applyNumberFormat="1" applyFont="1" applyFill="1" applyBorder="1" applyAlignment="1">
      <alignment/>
      <protection/>
    </xf>
    <xf numFmtId="170" fontId="16" fillId="0" borderId="10" xfId="84" applyNumberFormat="1" applyFont="1" applyFill="1" applyBorder="1" applyAlignment="1">
      <alignment horizontal="center"/>
      <protection/>
    </xf>
    <xf numFmtId="170" fontId="59" fillId="0" borderId="10" xfId="90" applyNumberFormat="1" applyFont="1" applyFill="1" applyBorder="1" applyAlignment="1">
      <alignment horizontal="center"/>
      <protection/>
    </xf>
    <xf numFmtId="170" fontId="16" fillId="0" borderId="10" xfId="90" applyNumberFormat="1" applyFont="1" applyFill="1" applyBorder="1" applyAlignment="1">
      <alignment horizontal="center"/>
      <protection/>
    </xf>
    <xf numFmtId="170" fontId="59" fillId="0" borderId="10" xfId="52" applyNumberFormat="1" applyFont="1" applyFill="1" applyBorder="1" applyAlignment="1">
      <alignment horizontal="center"/>
      <protection/>
    </xf>
    <xf numFmtId="170" fontId="16" fillId="0" borderId="10" xfId="52" applyNumberFormat="1" applyFont="1" applyFill="1" applyBorder="1" applyAlignment="1">
      <alignment horizontal="center"/>
      <protection/>
    </xf>
    <xf numFmtId="170" fontId="59" fillId="0" borderId="10" xfId="53" applyNumberFormat="1" applyFont="1" applyFill="1" applyBorder="1" applyAlignment="1">
      <alignment horizontal="center"/>
      <protection/>
    </xf>
    <xf numFmtId="170" fontId="16" fillId="0" borderId="10" xfId="53" applyNumberFormat="1" applyFont="1" applyFill="1" applyBorder="1" applyAlignment="1">
      <alignment horizontal="center"/>
      <protection/>
    </xf>
    <xf numFmtId="170" fontId="59" fillId="0" borderId="10" xfId="55" applyNumberFormat="1" applyFont="1" applyFill="1" applyBorder="1" applyAlignment="1">
      <alignment horizontal="center"/>
      <protection/>
    </xf>
    <xf numFmtId="170" fontId="16" fillId="0" borderId="10" xfId="55" applyNumberFormat="1" applyFont="1" applyFill="1" applyBorder="1" applyAlignment="1">
      <alignment horizontal="center"/>
      <protection/>
    </xf>
    <xf numFmtId="170" fontId="59" fillId="0" borderId="10" xfId="56" applyNumberFormat="1" applyFont="1" applyFill="1" applyBorder="1" applyAlignment="1">
      <alignment horizontal="center"/>
      <protection/>
    </xf>
    <xf numFmtId="170" fontId="16" fillId="0" borderId="10" xfId="56" applyNumberFormat="1" applyFont="1" applyFill="1" applyBorder="1" applyAlignment="1">
      <alignment horizontal="center"/>
      <protection/>
    </xf>
    <xf numFmtId="170" fontId="59" fillId="0" borderId="10" xfId="57" applyNumberFormat="1" applyFont="1" applyFill="1" applyBorder="1" applyAlignment="1">
      <alignment horizontal="center"/>
      <protection/>
    </xf>
    <xf numFmtId="170" fontId="16" fillId="0" borderId="10" xfId="57" applyNumberFormat="1" applyFont="1" applyFill="1" applyBorder="1" applyAlignment="1">
      <alignment horizontal="center"/>
      <protection/>
    </xf>
    <xf numFmtId="170" fontId="59" fillId="0" borderId="10" xfId="61" applyNumberFormat="1" applyFont="1" applyFill="1" applyBorder="1" applyAlignment="1">
      <alignment horizontal="center"/>
      <protection/>
    </xf>
    <xf numFmtId="170" fontId="16" fillId="0" borderId="10" xfId="61" applyNumberFormat="1" applyFont="1" applyFill="1" applyBorder="1" applyAlignment="1">
      <alignment horizontal="center"/>
      <protection/>
    </xf>
    <xf numFmtId="170" fontId="57" fillId="0" borderId="10" xfId="66" applyNumberFormat="1" applyFont="1" applyFill="1" applyBorder="1" applyAlignment="1">
      <alignment horizontal="center"/>
      <protection/>
    </xf>
    <xf numFmtId="170" fontId="16" fillId="0" borderId="10" xfId="66" applyNumberFormat="1" applyFont="1" applyFill="1" applyBorder="1" applyAlignment="1">
      <alignment horizontal="center"/>
      <protection/>
    </xf>
    <xf numFmtId="0" fontId="16" fillId="0" borderId="10" xfId="85" applyFont="1" applyFill="1" applyBorder="1" applyAlignment="1">
      <alignment horizontal="left" wrapText="1"/>
      <protection/>
    </xf>
    <xf numFmtId="170" fontId="59" fillId="0" borderId="10" xfId="85" applyNumberFormat="1" applyFont="1" applyFill="1" applyBorder="1" applyAlignment="1">
      <alignment horizontal="center"/>
      <protection/>
    </xf>
    <xf numFmtId="170" fontId="16" fillId="0" borderId="10" xfId="85" applyNumberFormat="1" applyFont="1" applyFill="1" applyBorder="1" applyAlignment="1">
      <alignment horizontal="center"/>
      <protection/>
    </xf>
    <xf numFmtId="49" fontId="16" fillId="0" borderId="10" xfId="85" applyNumberFormat="1" applyFont="1" applyFill="1" applyBorder="1" applyAlignment="1">
      <alignment horizontal="center"/>
      <protection/>
    </xf>
    <xf numFmtId="170" fontId="59" fillId="0" borderId="10" xfId="71" applyNumberFormat="1" applyFont="1" applyFill="1" applyBorder="1" applyAlignment="1">
      <alignment horizontal="center"/>
      <protection/>
    </xf>
    <xf numFmtId="170" fontId="16" fillId="0" borderId="10" xfId="71" applyNumberFormat="1" applyFont="1" applyFill="1" applyBorder="1" applyAlignment="1">
      <alignment horizontal="center"/>
      <protection/>
    </xf>
    <xf numFmtId="170" fontId="59" fillId="0" borderId="10" xfId="74" applyNumberFormat="1" applyFont="1" applyFill="1" applyBorder="1" applyAlignment="1">
      <alignment horizontal="center"/>
      <protection/>
    </xf>
    <xf numFmtId="170" fontId="16" fillId="0" borderId="10" xfId="74" applyNumberFormat="1" applyFont="1" applyFill="1" applyBorder="1" applyAlignment="1">
      <alignment horizontal="center"/>
      <protection/>
    </xf>
    <xf numFmtId="170" fontId="59" fillId="0" borderId="10" xfId="77" applyNumberFormat="1" applyFont="1" applyFill="1" applyBorder="1" applyAlignment="1">
      <alignment horizontal="center"/>
      <protection/>
    </xf>
    <xf numFmtId="170" fontId="16" fillId="0" borderId="10" xfId="77" applyNumberFormat="1" applyFont="1" applyFill="1" applyBorder="1" applyAlignment="1">
      <alignment horizontal="center"/>
      <protection/>
    </xf>
    <xf numFmtId="0" fontId="16" fillId="33" borderId="10" xfId="62" applyFont="1" applyFill="1" applyBorder="1" applyAlignment="1">
      <alignment horizontal="left" wrapText="1"/>
      <protection/>
    </xf>
    <xf numFmtId="170" fontId="16" fillId="0" borderId="10" xfId="84" applyNumberFormat="1" applyFont="1" applyFill="1" applyBorder="1" applyAlignment="1">
      <alignment horizontal="right"/>
      <protection/>
    </xf>
    <xf numFmtId="49" fontId="57" fillId="0" borderId="15" xfId="73" applyNumberFormat="1" applyFont="1" applyFill="1" applyBorder="1" applyAlignment="1">
      <alignment horizontal="center"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49" fontId="10" fillId="0" borderId="15" xfId="73" applyNumberFormat="1" applyFont="1" applyFill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10" fillId="0" borderId="18" xfId="73" applyNumberFormat="1" applyFont="1" applyFill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0" fillId="0" borderId="15" xfId="62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horizontal="right"/>
    </xf>
    <xf numFmtId="0" fontId="10" fillId="0" borderId="15" xfId="7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Layout" zoomScaleSheetLayoutView="100" workbookViewId="0" topLeftCell="A1">
      <selection activeCell="A4" sqref="A4"/>
    </sheetView>
  </sheetViews>
  <sheetFormatPr defaultColWidth="9.00390625" defaultRowHeight="12.75"/>
  <cols>
    <col min="1" max="1" width="40.25390625" style="1" customWidth="1"/>
    <col min="2" max="2" width="6.75390625" style="1" customWidth="1"/>
    <col min="3" max="3" width="5.875" style="1" customWidth="1"/>
    <col min="4" max="4" width="0.12890625" style="37" hidden="1" customWidth="1"/>
    <col min="5" max="5" width="15.625" style="1" customWidth="1"/>
    <col min="6" max="6" width="14.125" style="1" customWidth="1"/>
    <col min="7" max="7" width="5.25390625" style="1" hidden="1" customWidth="1"/>
    <col min="8" max="8" width="4.875" style="1" hidden="1" customWidth="1"/>
    <col min="9" max="9" width="9.25390625" style="1" hidden="1" customWidth="1"/>
    <col min="10" max="10" width="17.62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1" spans="4:10" ht="36.75" customHeight="1">
      <c r="D1" s="34"/>
      <c r="E1" s="49" t="s">
        <v>74</v>
      </c>
      <c r="F1" s="50"/>
      <c r="G1" s="51"/>
      <c r="H1" s="51"/>
      <c r="I1" s="51"/>
      <c r="J1" s="51"/>
    </row>
    <row r="2" spans="1:10" ht="15" customHeight="1">
      <c r="A2" s="10"/>
      <c r="B2" s="10"/>
      <c r="C2" s="10"/>
      <c r="D2" s="35"/>
      <c r="E2" s="111" t="s">
        <v>86</v>
      </c>
      <c r="F2" s="112"/>
      <c r="G2" s="112"/>
      <c r="H2" s="112"/>
      <c r="I2" s="112"/>
      <c r="J2" s="112"/>
    </row>
    <row r="3" spans="1:10" ht="15" customHeight="1">
      <c r="A3" s="10"/>
      <c r="B3" s="10"/>
      <c r="C3" s="10"/>
      <c r="D3" s="35"/>
      <c r="E3" s="112"/>
      <c r="F3" s="112"/>
      <c r="G3" s="112"/>
      <c r="H3" s="112"/>
      <c r="I3" s="112"/>
      <c r="J3" s="112"/>
    </row>
    <row r="4" spans="1:10" ht="78" customHeight="1">
      <c r="A4" s="11"/>
      <c r="B4" s="10"/>
      <c r="C4" s="10"/>
      <c r="D4" s="35"/>
      <c r="E4" s="112"/>
      <c r="F4" s="112"/>
      <c r="G4" s="112"/>
      <c r="H4" s="112"/>
      <c r="I4" s="112"/>
      <c r="J4" s="112"/>
    </row>
    <row r="5" spans="1:10" ht="34.5" customHeight="1">
      <c r="A5" s="11"/>
      <c r="B5" s="10"/>
      <c r="C5" s="10"/>
      <c r="D5" s="35"/>
      <c r="E5" s="13"/>
      <c r="F5" s="13"/>
      <c r="G5" s="13"/>
      <c r="H5" s="13"/>
      <c r="I5" s="13"/>
      <c r="J5" s="13"/>
    </row>
    <row r="6" spans="1:10" ht="57" customHeight="1">
      <c r="A6" s="115" t="s">
        <v>81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29.25" customHeight="1">
      <c r="A7" s="14"/>
      <c r="B7" s="14"/>
      <c r="C7" s="14"/>
      <c r="D7" s="36"/>
      <c r="E7" s="14"/>
      <c r="F7" s="14"/>
      <c r="G7" s="14"/>
      <c r="H7" s="14"/>
      <c r="I7" s="14"/>
      <c r="J7" s="14"/>
    </row>
    <row r="8" spans="1:10" ht="15.75" customHeight="1">
      <c r="A8" s="2"/>
      <c r="F8" s="113" t="s">
        <v>38</v>
      </c>
      <c r="G8" s="113"/>
      <c r="H8" s="113"/>
      <c r="I8" s="113"/>
      <c r="J8" s="113"/>
    </row>
    <row r="9" spans="1:10" ht="15.75">
      <c r="A9" s="108" t="s">
        <v>0</v>
      </c>
      <c r="B9" s="114" t="s">
        <v>39</v>
      </c>
      <c r="C9" s="114" t="s">
        <v>40</v>
      </c>
      <c r="D9" s="99" t="s">
        <v>77</v>
      </c>
      <c r="E9" s="102" t="s">
        <v>84</v>
      </c>
      <c r="F9" s="105" t="s">
        <v>82</v>
      </c>
      <c r="G9" s="52"/>
      <c r="H9" s="52"/>
      <c r="I9" s="53"/>
      <c r="J9" s="116" t="s">
        <v>83</v>
      </c>
    </row>
    <row r="10" spans="1:10" ht="15.75">
      <c r="A10" s="103"/>
      <c r="B10" s="103"/>
      <c r="C10" s="103"/>
      <c r="D10" s="100"/>
      <c r="E10" s="103"/>
      <c r="F10" s="106"/>
      <c r="G10" s="54"/>
      <c r="H10" s="54"/>
      <c r="I10" s="55"/>
      <c r="J10" s="117"/>
    </row>
    <row r="11" spans="1:10" ht="15.75">
      <c r="A11" s="103"/>
      <c r="B11" s="103"/>
      <c r="C11" s="103"/>
      <c r="D11" s="100"/>
      <c r="E11" s="103"/>
      <c r="F11" s="106"/>
      <c r="G11" s="56" t="s">
        <v>2</v>
      </c>
      <c r="H11" s="57" t="s">
        <v>5</v>
      </c>
      <c r="I11" s="58"/>
      <c r="J11" s="117"/>
    </row>
    <row r="12" spans="1:10" ht="15.75">
      <c r="A12" s="103"/>
      <c r="B12" s="103"/>
      <c r="C12" s="103"/>
      <c r="D12" s="100"/>
      <c r="E12" s="103"/>
      <c r="F12" s="106"/>
      <c r="G12" s="59" t="s">
        <v>3</v>
      </c>
      <c r="H12" s="59" t="s">
        <v>6</v>
      </c>
      <c r="I12" s="59" t="s">
        <v>7</v>
      </c>
      <c r="J12" s="117"/>
    </row>
    <row r="13" spans="1:10" ht="4.5" customHeight="1">
      <c r="A13" s="103"/>
      <c r="B13" s="103"/>
      <c r="C13" s="103"/>
      <c r="D13" s="100"/>
      <c r="E13" s="103"/>
      <c r="F13" s="106"/>
      <c r="G13" s="59" t="s">
        <v>4</v>
      </c>
      <c r="H13" s="59"/>
      <c r="I13" s="59"/>
      <c r="J13" s="117"/>
    </row>
    <row r="14" spans="1:10" ht="10.5" customHeight="1" hidden="1">
      <c r="A14" s="103"/>
      <c r="B14" s="103"/>
      <c r="C14" s="103"/>
      <c r="D14" s="100"/>
      <c r="E14" s="103"/>
      <c r="F14" s="106"/>
      <c r="G14" s="59"/>
      <c r="H14" s="59"/>
      <c r="I14" s="59"/>
      <c r="J14" s="117"/>
    </row>
    <row r="15" spans="1:10" ht="1.5" customHeight="1" hidden="1">
      <c r="A15" s="103"/>
      <c r="B15" s="103"/>
      <c r="C15" s="103"/>
      <c r="D15" s="100"/>
      <c r="E15" s="103"/>
      <c r="F15" s="106"/>
      <c r="G15" s="59"/>
      <c r="H15" s="59"/>
      <c r="I15" s="59"/>
      <c r="J15" s="117"/>
    </row>
    <row r="16" spans="1:10" ht="27" customHeight="1">
      <c r="A16" s="104"/>
      <c r="B16" s="104"/>
      <c r="C16" s="104"/>
      <c r="D16" s="101"/>
      <c r="E16" s="104"/>
      <c r="F16" s="107"/>
      <c r="G16" s="59"/>
      <c r="H16" s="59"/>
      <c r="I16" s="59"/>
      <c r="J16" s="117"/>
    </row>
    <row r="17" spans="1:10" s="3" customFormat="1" ht="15" customHeight="1">
      <c r="A17" s="60">
        <v>1</v>
      </c>
      <c r="B17" s="61">
        <v>2</v>
      </c>
      <c r="C17" s="61">
        <v>3</v>
      </c>
      <c r="D17" s="62">
        <v>4</v>
      </c>
      <c r="E17" s="63">
        <v>4</v>
      </c>
      <c r="F17" s="63">
        <v>5</v>
      </c>
      <c r="G17" s="63" t="s">
        <v>8</v>
      </c>
      <c r="H17" s="63" t="s">
        <v>9</v>
      </c>
      <c r="I17" s="63" t="s">
        <v>10</v>
      </c>
      <c r="J17" s="64">
        <v>6</v>
      </c>
    </row>
    <row r="18" spans="1:10" s="12" customFormat="1" ht="16.5" customHeight="1">
      <c r="A18" s="15" t="s">
        <v>11</v>
      </c>
      <c r="B18" s="16"/>
      <c r="C18" s="16"/>
      <c r="D18" s="38" t="e">
        <f>D20+D28+D35+D43+D48+D50+D53+D61+D59+D57+#REF!</f>
        <v>#REF!</v>
      </c>
      <c r="E18" s="17">
        <f>E20+E28+E35+E43+E48+E50+E53+E61+E59+E57</f>
        <v>201287.597</v>
      </c>
      <c r="F18" s="17">
        <f>F20+F28+F35+F43+F48+F50+F53+F61+F59+F57</f>
        <v>49858.909</v>
      </c>
      <c r="G18" s="17" t="e">
        <f>G20+G28+#REF!+G43+G48+G50+#REF!+G53+#REF!</f>
        <v>#REF!</v>
      </c>
      <c r="H18" s="17" t="e">
        <f>H20+H28+#REF!+H43+H48+H50+#REF!+H53+#REF!</f>
        <v>#REF!</v>
      </c>
      <c r="I18" s="17" t="e">
        <f>I20+I28+#REF!+I43+I48+I50+#REF!+I53+#REF!</f>
        <v>#REF!</v>
      </c>
      <c r="J18" s="33">
        <f>F18/E18*100</f>
        <v>24.769985703590073</v>
      </c>
    </row>
    <row r="19" spans="1:13" s="12" customFormat="1" ht="15" customHeight="1">
      <c r="A19" s="15" t="s">
        <v>1</v>
      </c>
      <c r="B19" s="16"/>
      <c r="C19" s="16"/>
      <c r="D19" s="39"/>
      <c r="E19" s="18"/>
      <c r="F19" s="18"/>
      <c r="G19" s="18"/>
      <c r="H19" s="18"/>
      <c r="I19" s="17">
        <f>F19</f>
        <v>0</v>
      </c>
      <c r="J19" s="33"/>
      <c r="M19" s="19"/>
    </row>
    <row r="20" spans="1:11" s="24" customFormat="1" ht="17.25" customHeight="1">
      <c r="A20" s="20" t="s">
        <v>12</v>
      </c>
      <c r="B20" s="21" t="s">
        <v>41</v>
      </c>
      <c r="C20" s="21" t="s">
        <v>46</v>
      </c>
      <c r="D20" s="40">
        <f>D21+D22+D23+D25+D27+D24</f>
        <v>49001.092000000004</v>
      </c>
      <c r="E20" s="22">
        <f>E21+E22+E23+E25+E27+E24</f>
        <v>59824.551</v>
      </c>
      <c r="F20" s="22">
        <f>F21+F22+F23+F25+F27+F24</f>
        <v>10993.128</v>
      </c>
      <c r="G20" s="22" t="e">
        <f>G21+G22+G25+G27</f>
        <v>#REF!</v>
      </c>
      <c r="H20" s="22" t="e">
        <f>H21+H22+H25+H27</f>
        <v>#REF!</v>
      </c>
      <c r="I20" s="22" t="e">
        <f>I21+I22+I25+I27</f>
        <v>#REF!</v>
      </c>
      <c r="J20" s="33">
        <f aca="true" t="shared" si="0" ref="J20:J54">F20/E20*100</f>
        <v>18.375613048896934</v>
      </c>
      <c r="K20" s="23"/>
    </row>
    <row r="21" spans="1:11" ht="63.75" customHeight="1">
      <c r="A21" s="65" t="s">
        <v>35</v>
      </c>
      <c r="B21" s="66" t="s">
        <v>41</v>
      </c>
      <c r="C21" s="66" t="s">
        <v>42</v>
      </c>
      <c r="D21" s="67">
        <v>1400</v>
      </c>
      <c r="E21" s="68">
        <v>1375</v>
      </c>
      <c r="F21" s="68">
        <v>285.723</v>
      </c>
      <c r="G21" s="68" t="e">
        <f>#REF!</f>
        <v>#REF!</v>
      </c>
      <c r="H21" s="68" t="e">
        <f>#REF!</f>
        <v>#REF!</v>
      </c>
      <c r="I21" s="68" t="e">
        <f>#REF!</f>
        <v>#REF!</v>
      </c>
      <c r="J21" s="69">
        <f t="shared" si="0"/>
        <v>20.779854545454548</v>
      </c>
      <c r="K21" s="9"/>
    </row>
    <row r="22" spans="1:11" ht="78.75" customHeight="1">
      <c r="A22" s="65" t="s">
        <v>36</v>
      </c>
      <c r="B22" s="66" t="s">
        <v>41</v>
      </c>
      <c r="C22" s="66" t="s">
        <v>43</v>
      </c>
      <c r="D22" s="71">
        <v>19263</v>
      </c>
      <c r="E22" s="72">
        <v>21559.371</v>
      </c>
      <c r="F22" s="72">
        <v>4379.372</v>
      </c>
      <c r="G22" s="72">
        <f>G23</f>
        <v>0</v>
      </c>
      <c r="H22" s="72">
        <f>H23</f>
        <v>0</v>
      </c>
      <c r="I22" s="72">
        <f>I23</f>
        <v>650.394</v>
      </c>
      <c r="J22" s="69">
        <f t="shared" si="0"/>
        <v>20.313078707166365</v>
      </c>
      <c r="K22" s="9"/>
    </row>
    <row r="23" spans="1:10" ht="63" customHeight="1">
      <c r="A23" s="65" t="s">
        <v>62</v>
      </c>
      <c r="B23" s="66" t="s">
        <v>41</v>
      </c>
      <c r="C23" s="66" t="s">
        <v>50</v>
      </c>
      <c r="D23" s="71">
        <v>3223</v>
      </c>
      <c r="E23" s="72">
        <v>3393.009</v>
      </c>
      <c r="F23" s="72">
        <v>650.394</v>
      </c>
      <c r="G23" s="72">
        <v>0</v>
      </c>
      <c r="H23" s="72">
        <v>0</v>
      </c>
      <c r="I23" s="70">
        <f>F23</f>
        <v>650.394</v>
      </c>
      <c r="J23" s="69">
        <f t="shared" si="0"/>
        <v>19.168649420028064</v>
      </c>
    </row>
    <row r="24" spans="1:10" ht="10.5" customHeight="1" hidden="1">
      <c r="A24" s="65" t="s">
        <v>75</v>
      </c>
      <c r="B24" s="66" t="s">
        <v>41</v>
      </c>
      <c r="C24" s="66" t="s">
        <v>49</v>
      </c>
      <c r="D24" s="71">
        <v>2228</v>
      </c>
      <c r="E24" s="72">
        <v>0</v>
      </c>
      <c r="F24" s="72">
        <v>0</v>
      </c>
      <c r="G24" s="72">
        <v>0</v>
      </c>
      <c r="H24" s="72">
        <v>0</v>
      </c>
      <c r="I24" s="70">
        <f>F24</f>
        <v>0</v>
      </c>
      <c r="J24" s="69" t="e">
        <f>F24/E24*100</f>
        <v>#DIV/0!</v>
      </c>
    </row>
    <row r="25" spans="1:11" ht="16.5" customHeight="1">
      <c r="A25" s="65" t="s">
        <v>21</v>
      </c>
      <c r="B25" s="66" t="s">
        <v>41</v>
      </c>
      <c r="C25" s="66" t="s">
        <v>54</v>
      </c>
      <c r="D25" s="73">
        <v>400</v>
      </c>
      <c r="E25" s="74">
        <v>300</v>
      </c>
      <c r="F25" s="74">
        <v>0</v>
      </c>
      <c r="G25" s="74">
        <f>G26</f>
        <v>0</v>
      </c>
      <c r="H25" s="74">
        <f>H26</f>
        <v>0</v>
      </c>
      <c r="I25" s="74">
        <f>I26</f>
        <v>0</v>
      </c>
      <c r="J25" s="98" t="s">
        <v>73</v>
      </c>
      <c r="K25" s="9"/>
    </row>
    <row r="26" spans="1:10" ht="24.75" customHeight="1" hidden="1">
      <c r="A26" s="65" t="s">
        <v>22</v>
      </c>
      <c r="B26" s="66" t="s">
        <v>17</v>
      </c>
      <c r="C26" s="66"/>
      <c r="D26" s="73"/>
      <c r="E26" s="74"/>
      <c r="F26" s="74"/>
      <c r="G26" s="74">
        <v>0</v>
      </c>
      <c r="H26" s="74">
        <v>0</v>
      </c>
      <c r="I26" s="70">
        <f>F26</f>
        <v>0</v>
      </c>
      <c r="J26" s="69" t="e">
        <f t="shared" si="0"/>
        <v>#DIV/0!</v>
      </c>
    </row>
    <row r="27" spans="1:11" ht="19.5" customHeight="1">
      <c r="A27" s="65" t="s">
        <v>23</v>
      </c>
      <c r="B27" s="66" t="s">
        <v>41</v>
      </c>
      <c r="C27" s="66" t="s">
        <v>60</v>
      </c>
      <c r="D27" s="75">
        <v>22487.092</v>
      </c>
      <c r="E27" s="74">
        <v>33197.171</v>
      </c>
      <c r="F27" s="74">
        <v>5677.639</v>
      </c>
      <c r="G27" s="76" t="e">
        <f>#REF!</f>
        <v>#REF!</v>
      </c>
      <c r="H27" s="76" t="e">
        <f>#REF!</f>
        <v>#REF!</v>
      </c>
      <c r="I27" s="76" t="e">
        <f>#REF!</f>
        <v>#REF!</v>
      </c>
      <c r="J27" s="69">
        <f t="shared" si="0"/>
        <v>17.10277963143305</v>
      </c>
      <c r="K27" s="9"/>
    </row>
    <row r="28" spans="1:11" s="24" customFormat="1" ht="35.25" customHeight="1">
      <c r="A28" s="20" t="s">
        <v>13</v>
      </c>
      <c r="B28" s="21" t="s">
        <v>48</v>
      </c>
      <c r="C28" s="21" t="s">
        <v>46</v>
      </c>
      <c r="D28" s="41">
        <f>D29+D34</f>
        <v>4080</v>
      </c>
      <c r="E28" s="25">
        <f>E29+E34</f>
        <v>6638.28</v>
      </c>
      <c r="F28" s="25">
        <f>F29+F34</f>
        <v>502.62</v>
      </c>
      <c r="G28" s="25">
        <f>G29+G32+G34</f>
        <v>0</v>
      </c>
      <c r="H28" s="25">
        <f>H29+H32+H34</f>
        <v>0</v>
      </c>
      <c r="I28" s="25">
        <f>I29+I32+I34</f>
        <v>1516.15</v>
      </c>
      <c r="J28" s="33">
        <f t="shared" si="0"/>
        <v>7.571539615683581</v>
      </c>
      <c r="K28" s="23"/>
    </row>
    <row r="29" spans="1:11" ht="64.5" customHeight="1">
      <c r="A29" s="65" t="s">
        <v>63</v>
      </c>
      <c r="B29" s="66" t="s">
        <v>48</v>
      </c>
      <c r="C29" s="66" t="s">
        <v>47</v>
      </c>
      <c r="D29" s="77">
        <v>3900</v>
      </c>
      <c r="E29" s="78">
        <v>5889.28</v>
      </c>
      <c r="F29" s="78">
        <v>496.62</v>
      </c>
      <c r="G29" s="78">
        <f>G30+G31</f>
        <v>0</v>
      </c>
      <c r="H29" s="78">
        <f>H30+H31</f>
        <v>0</v>
      </c>
      <c r="I29" s="78">
        <f>I30+I31</f>
        <v>0</v>
      </c>
      <c r="J29" s="69">
        <f t="shared" si="0"/>
        <v>8.432609758748098</v>
      </c>
      <c r="K29" s="9"/>
    </row>
    <row r="30" spans="1:10" ht="49.5" customHeight="1" hidden="1">
      <c r="A30" s="65" t="s">
        <v>19</v>
      </c>
      <c r="B30" s="66" t="s">
        <v>20</v>
      </c>
      <c r="C30" s="66"/>
      <c r="D30" s="77"/>
      <c r="E30" s="78"/>
      <c r="F30" s="78"/>
      <c r="G30" s="78">
        <v>0</v>
      </c>
      <c r="H30" s="78">
        <v>0</v>
      </c>
      <c r="I30" s="70">
        <f>F30</f>
        <v>0</v>
      </c>
      <c r="J30" s="69" t="e">
        <f t="shared" si="0"/>
        <v>#DIV/0!</v>
      </c>
    </row>
    <row r="31" spans="1:10" ht="2.25" customHeight="1" hidden="1">
      <c r="A31" s="65" t="s">
        <v>28</v>
      </c>
      <c r="B31" s="66" t="s">
        <v>27</v>
      </c>
      <c r="C31" s="66"/>
      <c r="D31" s="77"/>
      <c r="E31" s="78"/>
      <c r="F31" s="78"/>
      <c r="G31" s="78"/>
      <c r="H31" s="78"/>
      <c r="I31" s="70">
        <f>F31</f>
        <v>0</v>
      </c>
      <c r="J31" s="69" t="e">
        <f t="shared" si="0"/>
        <v>#DIV/0!</v>
      </c>
    </row>
    <row r="32" spans="1:10" ht="18" customHeight="1" hidden="1">
      <c r="A32" s="65" t="s">
        <v>24</v>
      </c>
      <c r="B32" s="66" t="s">
        <v>48</v>
      </c>
      <c r="C32" s="66" t="s">
        <v>53</v>
      </c>
      <c r="D32" s="79"/>
      <c r="E32" s="80"/>
      <c r="F32" s="80"/>
      <c r="G32" s="80">
        <f>G33</f>
        <v>0</v>
      </c>
      <c r="H32" s="80">
        <f>H33</f>
        <v>0</v>
      </c>
      <c r="I32" s="80">
        <f>I33</f>
        <v>0</v>
      </c>
      <c r="J32" s="69">
        <v>0</v>
      </c>
    </row>
    <row r="33" spans="1:10" ht="0.75" customHeight="1" hidden="1">
      <c r="A33" s="65" t="s">
        <v>26</v>
      </c>
      <c r="B33" s="66" t="s">
        <v>29</v>
      </c>
      <c r="C33" s="66"/>
      <c r="D33" s="79"/>
      <c r="E33" s="80"/>
      <c r="F33" s="80"/>
      <c r="G33" s="80">
        <v>0</v>
      </c>
      <c r="H33" s="80">
        <v>0</v>
      </c>
      <c r="I33" s="70">
        <f>F33</f>
        <v>0</v>
      </c>
      <c r="J33" s="69" t="e">
        <f t="shared" si="0"/>
        <v>#DIV/0!</v>
      </c>
    </row>
    <row r="34" spans="1:11" ht="47.25" customHeight="1">
      <c r="A34" s="65" t="s">
        <v>25</v>
      </c>
      <c r="B34" s="66" t="s">
        <v>48</v>
      </c>
      <c r="C34" s="66" t="s">
        <v>45</v>
      </c>
      <c r="D34" s="81">
        <v>180</v>
      </c>
      <c r="E34" s="82">
        <v>749</v>
      </c>
      <c r="F34" s="82">
        <v>6</v>
      </c>
      <c r="G34" s="82">
        <f>G35</f>
        <v>0</v>
      </c>
      <c r="H34" s="82">
        <f>H35</f>
        <v>0</v>
      </c>
      <c r="I34" s="82">
        <f>I35</f>
        <v>1516.15</v>
      </c>
      <c r="J34" s="69">
        <f t="shared" si="0"/>
        <v>0.801068090787717</v>
      </c>
      <c r="K34" s="9"/>
    </row>
    <row r="35" spans="1:10" s="12" customFormat="1" ht="18" customHeight="1">
      <c r="A35" s="20" t="s">
        <v>55</v>
      </c>
      <c r="B35" s="26" t="s">
        <v>43</v>
      </c>
      <c r="C35" s="26" t="s">
        <v>46</v>
      </c>
      <c r="D35" s="42">
        <f>D36+D37+D38+D39+D42+D41+D40</f>
        <v>15621.4</v>
      </c>
      <c r="E35" s="27">
        <f>E36+E37+E38+E39+E42+E41+E40</f>
        <v>15660.19</v>
      </c>
      <c r="F35" s="27">
        <f>F36+F37+F38+F39+F42+F41+F40</f>
        <v>1516.15</v>
      </c>
      <c r="G35" s="27">
        <v>0</v>
      </c>
      <c r="H35" s="27">
        <v>0</v>
      </c>
      <c r="I35" s="17">
        <f>F35</f>
        <v>1516.15</v>
      </c>
      <c r="J35" s="33">
        <f t="shared" si="0"/>
        <v>9.681555587767454</v>
      </c>
    </row>
    <row r="36" spans="1:10" ht="17.25" customHeight="1" hidden="1">
      <c r="A36" s="65" t="s">
        <v>57</v>
      </c>
      <c r="B36" s="66" t="s">
        <v>43</v>
      </c>
      <c r="C36" s="66" t="s">
        <v>51</v>
      </c>
      <c r="D36" s="81">
        <v>0</v>
      </c>
      <c r="E36" s="82">
        <v>0</v>
      </c>
      <c r="F36" s="82">
        <v>0</v>
      </c>
      <c r="G36" s="82"/>
      <c r="H36" s="82"/>
      <c r="I36" s="70"/>
      <c r="J36" s="69" t="e">
        <f t="shared" si="0"/>
        <v>#DIV/0!</v>
      </c>
    </row>
    <row r="37" spans="1:10" ht="18.75" customHeight="1" hidden="1">
      <c r="A37" s="65" t="s">
        <v>64</v>
      </c>
      <c r="B37" s="66" t="s">
        <v>43</v>
      </c>
      <c r="C37" s="66" t="s">
        <v>50</v>
      </c>
      <c r="D37" s="81">
        <v>0</v>
      </c>
      <c r="E37" s="82">
        <v>0</v>
      </c>
      <c r="F37" s="82">
        <v>0</v>
      </c>
      <c r="G37" s="82"/>
      <c r="H37" s="82"/>
      <c r="I37" s="70"/>
      <c r="J37" s="69" t="e">
        <f t="shared" si="0"/>
        <v>#DIV/0!</v>
      </c>
    </row>
    <row r="38" spans="1:10" ht="17.25" customHeight="1" hidden="1">
      <c r="A38" s="65" t="s">
        <v>58</v>
      </c>
      <c r="B38" s="66" t="s">
        <v>43</v>
      </c>
      <c r="C38" s="66" t="s">
        <v>49</v>
      </c>
      <c r="D38" s="81">
        <v>0</v>
      </c>
      <c r="E38" s="82">
        <v>0</v>
      </c>
      <c r="F38" s="82">
        <v>0</v>
      </c>
      <c r="G38" s="82"/>
      <c r="H38" s="82"/>
      <c r="I38" s="70"/>
      <c r="J38" s="69" t="e">
        <f t="shared" si="0"/>
        <v>#DIV/0!</v>
      </c>
    </row>
    <row r="39" spans="1:10" ht="12" customHeight="1" hidden="1">
      <c r="A39" s="65" t="s">
        <v>59</v>
      </c>
      <c r="B39" s="66" t="s">
        <v>43</v>
      </c>
      <c r="C39" s="66" t="s">
        <v>52</v>
      </c>
      <c r="D39" s="81">
        <v>0</v>
      </c>
      <c r="E39" s="82">
        <v>0</v>
      </c>
      <c r="F39" s="82"/>
      <c r="G39" s="82"/>
      <c r="H39" s="82"/>
      <c r="I39" s="70"/>
      <c r="J39" s="69" t="e">
        <f t="shared" si="0"/>
        <v>#DIV/0!</v>
      </c>
    </row>
    <row r="40" spans="1:10" ht="20.25" customHeight="1">
      <c r="A40" s="65" t="s">
        <v>78</v>
      </c>
      <c r="B40" s="66" t="s">
        <v>43</v>
      </c>
      <c r="C40" s="66" t="s">
        <v>47</v>
      </c>
      <c r="D40" s="81">
        <v>14391.4</v>
      </c>
      <c r="E40" s="82">
        <v>14460.19</v>
      </c>
      <c r="F40" s="82">
        <v>1516.15</v>
      </c>
      <c r="G40" s="82"/>
      <c r="H40" s="82"/>
      <c r="I40" s="70"/>
      <c r="J40" s="69">
        <f>F40/E40*100</f>
        <v>10.484993627331313</v>
      </c>
    </row>
    <row r="41" spans="1:10" ht="20.25" customHeight="1">
      <c r="A41" s="65" t="s">
        <v>76</v>
      </c>
      <c r="B41" s="66" t="s">
        <v>43</v>
      </c>
      <c r="C41" s="66" t="s">
        <v>53</v>
      </c>
      <c r="D41" s="81">
        <v>700</v>
      </c>
      <c r="E41" s="82">
        <v>500</v>
      </c>
      <c r="F41" s="82">
        <v>0</v>
      </c>
      <c r="G41" s="82"/>
      <c r="H41" s="82"/>
      <c r="I41" s="70"/>
      <c r="J41" s="69">
        <f>F41/E41*100</f>
        <v>0</v>
      </c>
    </row>
    <row r="42" spans="1:10" ht="30" customHeight="1">
      <c r="A42" s="65" t="s">
        <v>56</v>
      </c>
      <c r="B42" s="66" t="s">
        <v>43</v>
      </c>
      <c r="C42" s="66" t="s">
        <v>44</v>
      </c>
      <c r="D42" s="83">
        <v>530</v>
      </c>
      <c r="E42" s="84">
        <v>700</v>
      </c>
      <c r="F42" s="84">
        <v>0</v>
      </c>
      <c r="G42" s="84">
        <v>0</v>
      </c>
      <c r="H42" s="84">
        <v>0</v>
      </c>
      <c r="I42" s="70">
        <f>F42</f>
        <v>0</v>
      </c>
      <c r="J42" s="69">
        <f>F42/E42*100</f>
        <v>0</v>
      </c>
    </row>
    <row r="43" spans="1:11" s="24" customFormat="1" ht="22.5" customHeight="1">
      <c r="A43" s="20" t="s">
        <v>31</v>
      </c>
      <c r="B43" s="21" t="s">
        <v>51</v>
      </c>
      <c r="C43" s="21" t="s">
        <v>46</v>
      </c>
      <c r="D43" s="43">
        <f>D45+D47+D44</f>
        <v>28000</v>
      </c>
      <c r="E43" s="28">
        <f>E45+E47+E44+E46</f>
        <v>41924.665</v>
      </c>
      <c r="F43" s="28">
        <f>F45+F47+F44+F46</f>
        <v>10252.446</v>
      </c>
      <c r="G43" s="28" t="e">
        <f>G44</f>
        <v>#REF!</v>
      </c>
      <c r="H43" s="28" t="e">
        <f>H44</f>
        <v>#REF!</v>
      </c>
      <c r="I43" s="28" t="e">
        <f>I44</f>
        <v>#REF!</v>
      </c>
      <c r="J43" s="33">
        <f t="shared" si="0"/>
        <v>24.454449427323986</v>
      </c>
      <c r="K43" s="23"/>
    </row>
    <row r="44" spans="1:11" ht="18.75" customHeight="1">
      <c r="A44" s="65" t="s">
        <v>33</v>
      </c>
      <c r="B44" s="66" t="s">
        <v>51</v>
      </c>
      <c r="C44" s="66" t="s">
        <v>41</v>
      </c>
      <c r="D44" s="85">
        <v>0</v>
      </c>
      <c r="E44" s="86">
        <v>882.9</v>
      </c>
      <c r="F44" s="86">
        <v>0</v>
      </c>
      <c r="G44" s="86" t="e">
        <f>#REF!+#REF!+G45+G47+#REF!</f>
        <v>#REF!</v>
      </c>
      <c r="H44" s="86" t="e">
        <f>#REF!+#REF!+H45+H47+#REF!</f>
        <v>#REF!</v>
      </c>
      <c r="I44" s="86" t="e">
        <f>#REF!+#REF!+I45+I47+#REF!</f>
        <v>#REF!</v>
      </c>
      <c r="J44" s="69">
        <f t="shared" si="0"/>
        <v>0</v>
      </c>
      <c r="K44" s="9"/>
    </row>
    <row r="45" spans="1:11" ht="18" customHeight="1">
      <c r="A45" s="87" t="s">
        <v>14</v>
      </c>
      <c r="B45" s="66" t="s">
        <v>51</v>
      </c>
      <c r="C45" s="66" t="s">
        <v>42</v>
      </c>
      <c r="D45" s="88">
        <v>1000</v>
      </c>
      <c r="E45" s="89">
        <v>1469.52</v>
      </c>
      <c r="F45" s="89">
        <v>653.894</v>
      </c>
      <c r="G45" s="89">
        <v>0</v>
      </c>
      <c r="H45" s="89">
        <v>0</v>
      </c>
      <c r="I45" s="70">
        <f>F45</f>
        <v>653.894</v>
      </c>
      <c r="J45" s="69">
        <f t="shared" si="0"/>
        <v>44.497114704121074</v>
      </c>
      <c r="K45" s="9"/>
    </row>
    <row r="46" spans="1:11" ht="18" customHeight="1">
      <c r="A46" s="87" t="s">
        <v>34</v>
      </c>
      <c r="B46" s="90" t="s">
        <v>51</v>
      </c>
      <c r="C46" s="90" t="s">
        <v>48</v>
      </c>
      <c r="D46" s="88">
        <v>27000</v>
      </c>
      <c r="E46" s="89">
        <v>22472.245</v>
      </c>
      <c r="F46" s="89">
        <v>6084.166</v>
      </c>
      <c r="G46" s="89">
        <v>0</v>
      </c>
      <c r="H46" s="89">
        <v>0</v>
      </c>
      <c r="I46" s="70">
        <f>F46</f>
        <v>6084.166</v>
      </c>
      <c r="J46" s="69">
        <f>F46/E46*100</f>
        <v>27.07413522769977</v>
      </c>
      <c r="K46" s="9"/>
    </row>
    <row r="47" spans="1:11" ht="30.75" customHeight="1">
      <c r="A47" s="87" t="s">
        <v>79</v>
      </c>
      <c r="B47" s="90" t="s">
        <v>51</v>
      </c>
      <c r="C47" s="90" t="s">
        <v>51</v>
      </c>
      <c r="D47" s="88">
        <v>27000</v>
      </c>
      <c r="E47" s="89">
        <v>17100</v>
      </c>
      <c r="F47" s="89">
        <v>3514.386</v>
      </c>
      <c r="G47" s="89">
        <v>0</v>
      </c>
      <c r="H47" s="89">
        <v>0</v>
      </c>
      <c r="I47" s="70">
        <f>F47</f>
        <v>3514.386</v>
      </c>
      <c r="J47" s="69">
        <f t="shared" si="0"/>
        <v>20.551964912280702</v>
      </c>
      <c r="K47" s="9"/>
    </row>
    <row r="48" spans="1:11" s="24" customFormat="1" ht="15" customHeight="1">
      <c r="A48" s="20" t="s">
        <v>15</v>
      </c>
      <c r="B48" s="21" t="s">
        <v>49</v>
      </c>
      <c r="C48" s="21" t="s">
        <v>46</v>
      </c>
      <c r="D48" s="44">
        <f>D49</f>
        <v>2530.2</v>
      </c>
      <c r="E48" s="29">
        <f>E49</f>
        <v>4655.328</v>
      </c>
      <c r="F48" s="29">
        <f>F49</f>
        <v>606.808</v>
      </c>
      <c r="G48" s="29" t="e">
        <f>G49+#REF!</f>
        <v>#REF!</v>
      </c>
      <c r="H48" s="29" t="e">
        <f>H49+#REF!</f>
        <v>#REF!</v>
      </c>
      <c r="I48" s="29" t="e">
        <f>I49+#REF!</f>
        <v>#REF!</v>
      </c>
      <c r="J48" s="33">
        <f t="shared" si="0"/>
        <v>13.034699166202682</v>
      </c>
      <c r="K48" s="23"/>
    </row>
    <row r="49" spans="1:11" ht="30" customHeight="1">
      <c r="A49" s="65" t="s">
        <v>37</v>
      </c>
      <c r="B49" s="66" t="s">
        <v>49</v>
      </c>
      <c r="C49" s="66" t="s">
        <v>49</v>
      </c>
      <c r="D49" s="91">
        <v>2530.2</v>
      </c>
      <c r="E49" s="92">
        <v>4655.328</v>
      </c>
      <c r="F49" s="92">
        <v>606.808</v>
      </c>
      <c r="G49" s="92" t="e">
        <f>#REF!+#REF!</f>
        <v>#REF!</v>
      </c>
      <c r="H49" s="92" t="e">
        <f>#REF!+#REF!</f>
        <v>#REF!</v>
      </c>
      <c r="I49" s="92" t="e">
        <f>#REF!+#REF!</f>
        <v>#REF!</v>
      </c>
      <c r="J49" s="69">
        <f t="shared" si="0"/>
        <v>13.034699166202682</v>
      </c>
      <c r="K49" s="9"/>
    </row>
    <row r="50" spans="1:11" s="24" customFormat="1" ht="15.75" customHeight="1">
      <c r="A50" s="20" t="s">
        <v>67</v>
      </c>
      <c r="B50" s="21" t="s">
        <v>52</v>
      </c>
      <c r="C50" s="21" t="s">
        <v>46</v>
      </c>
      <c r="D50" s="45">
        <f>D51+D52</f>
        <v>40308.383</v>
      </c>
      <c r="E50" s="30">
        <f>E51+E52</f>
        <v>65550</v>
      </c>
      <c r="F50" s="30">
        <f>F51+F52</f>
        <v>24542.646</v>
      </c>
      <c r="G50" s="30" t="e">
        <f>G51</f>
        <v>#REF!</v>
      </c>
      <c r="H50" s="30" t="e">
        <f>H51</f>
        <v>#REF!</v>
      </c>
      <c r="I50" s="30" t="e">
        <f>I51</f>
        <v>#REF!</v>
      </c>
      <c r="J50" s="33">
        <f t="shared" si="0"/>
        <v>37.44110755148741</v>
      </c>
      <c r="K50" s="23"/>
    </row>
    <row r="51" spans="1:11" ht="16.5" customHeight="1">
      <c r="A51" s="65" t="s">
        <v>30</v>
      </c>
      <c r="B51" s="66" t="s">
        <v>52</v>
      </c>
      <c r="C51" s="66" t="s">
        <v>41</v>
      </c>
      <c r="D51" s="93">
        <v>40308.383</v>
      </c>
      <c r="E51" s="94">
        <v>49350</v>
      </c>
      <c r="F51" s="94">
        <v>9584</v>
      </c>
      <c r="G51" s="94" t="e">
        <f>#REF!+#REF!</f>
        <v>#REF!</v>
      </c>
      <c r="H51" s="94" t="e">
        <f>#REF!+#REF!</f>
        <v>#REF!</v>
      </c>
      <c r="I51" s="94" t="e">
        <f>#REF!+#REF!</f>
        <v>#REF!</v>
      </c>
      <c r="J51" s="69">
        <f t="shared" si="0"/>
        <v>19.420466058763928</v>
      </c>
      <c r="K51" s="9"/>
    </row>
    <row r="52" spans="1:11" ht="30.75" customHeight="1">
      <c r="A52" s="65" t="s">
        <v>65</v>
      </c>
      <c r="B52" s="66" t="s">
        <v>52</v>
      </c>
      <c r="C52" s="66" t="s">
        <v>43</v>
      </c>
      <c r="D52" s="93">
        <v>0</v>
      </c>
      <c r="E52" s="94">
        <v>16200</v>
      </c>
      <c r="F52" s="94">
        <v>14958.646</v>
      </c>
      <c r="G52" s="94"/>
      <c r="H52" s="94"/>
      <c r="I52" s="70"/>
      <c r="J52" s="69">
        <f t="shared" si="0"/>
        <v>92.33732098765432</v>
      </c>
      <c r="K52" s="9"/>
    </row>
    <row r="53" spans="1:11" s="24" customFormat="1" ht="18.75" customHeight="1">
      <c r="A53" s="20" t="s">
        <v>16</v>
      </c>
      <c r="B53" s="21" t="s">
        <v>53</v>
      </c>
      <c r="C53" s="21" t="s">
        <v>46</v>
      </c>
      <c r="D53" s="46">
        <f>D54+D55+D56</f>
        <v>1813.324</v>
      </c>
      <c r="E53" s="31">
        <f>E54+E55+E56</f>
        <v>3309.783</v>
      </c>
      <c r="F53" s="31">
        <f>F54+F55+F56</f>
        <v>650.892</v>
      </c>
      <c r="G53" s="31" t="e">
        <f>#REF!</f>
        <v>#REF!</v>
      </c>
      <c r="H53" s="31" t="e">
        <f>#REF!</f>
        <v>#REF!</v>
      </c>
      <c r="I53" s="31" t="e">
        <f>#REF!</f>
        <v>#REF!</v>
      </c>
      <c r="J53" s="33">
        <f>F53/E53*100</f>
        <v>19.665700138045306</v>
      </c>
      <c r="K53" s="23"/>
    </row>
    <row r="54" spans="1:11" s="3" customFormat="1" ht="16.5" customHeight="1">
      <c r="A54" s="65" t="s">
        <v>32</v>
      </c>
      <c r="B54" s="66" t="s">
        <v>53</v>
      </c>
      <c r="C54" s="66" t="s">
        <v>41</v>
      </c>
      <c r="D54" s="95">
        <v>400</v>
      </c>
      <c r="E54" s="96">
        <v>500</v>
      </c>
      <c r="F54" s="96">
        <v>162.192</v>
      </c>
      <c r="G54" s="96"/>
      <c r="H54" s="96"/>
      <c r="I54" s="96"/>
      <c r="J54" s="69">
        <f t="shared" si="0"/>
        <v>32.4384</v>
      </c>
      <c r="K54" s="8"/>
    </row>
    <row r="55" spans="1:11" s="3" customFormat="1" ht="16.5" customHeight="1">
      <c r="A55" s="65" t="s">
        <v>18</v>
      </c>
      <c r="B55" s="66" t="s">
        <v>53</v>
      </c>
      <c r="C55" s="66" t="s">
        <v>48</v>
      </c>
      <c r="D55" s="95">
        <v>913.324</v>
      </c>
      <c r="E55" s="96">
        <v>1391.283</v>
      </c>
      <c r="F55" s="96">
        <v>121.2</v>
      </c>
      <c r="G55" s="96">
        <f>G56+G61</f>
        <v>0</v>
      </c>
      <c r="H55" s="96">
        <f>H56+H61</f>
        <v>0</v>
      </c>
      <c r="I55" s="96">
        <f>I56+I61</f>
        <v>0</v>
      </c>
      <c r="J55" s="69">
        <f aca="true" t="shared" si="1" ref="J55:J62">F55/E55*100</f>
        <v>8.711383665293116</v>
      </c>
      <c r="K55" s="8"/>
    </row>
    <row r="56" spans="1:11" s="3" customFormat="1" ht="30" customHeight="1">
      <c r="A56" s="65" t="s">
        <v>61</v>
      </c>
      <c r="B56" s="66" t="s">
        <v>53</v>
      </c>
      <c r="C56" s="66" t="s">
        <v>50</v>
      </c>
      <c r="D56" s="95">
        <v>500</v>
      </c>
      <c r="E56" s="96">
        <v>1418.5</v>
      </c>
      <c r="F56" s="96">
        <v>367.5</v>
      </c>
      <c r="G56" s="96"/>
      <c r="H56" s="96"/>
      <c r="I56" s="96"/>
      <c r="J56" s="69">
        <f t="shared" si="1"/>
        <v>25.90764892492069</v>
      </c>
      <c r="K56" s="8"/>
    </row>
    <row r="57" spans="1:11" s="12" customFormat="1" ht="19.5" customHeight="1">
      <c r="A57" s="20" t="s">
        <v>68</v>
      </c>
      <c r="B57" s="26" t="s">
        <v>54</v>
      </c>
      <c r="C57" s="26" t="s">
        <v>46</v>
      </c>
      <c r="D57" s="47">
        <f>D58</f>
        <v>600</v>
      </c>
      <c r="E57" s="32">
        <f>E58</f>
        <v>900</v>
      </c>
      <c r="F57" s="32">
        <f>F58</f>
        <v>117.612</v>
      </c>
      <c r="G57" s="32"/>
      <c r="H57" s="32"/>
      <c r="I57" s="32"/>
      <c r="J57" s="33">
        <f>F57/E57*100</f>
        <v>13.068</v>
      </c>
      <c r="K57" s="19"/>
    </row>
    <row r="58" spans="1:11" s="3" customFormat="1" ht="16.5" customHeight="1">
      <c r="A58" s="65" t="s">
        <v>66</v>
      </c>
      <c r="B58" s="66" t="s">
        <v>54</v>
      </c>
      <c r="C58" s="66" t="s">
        <v>41</v>
      </c>
      <c r="D58" s="95">
        <v>600</v>
      </c>
      <c r="E58" s="96">
        <v>900</v>
      </c>
      <c r="F58" s="96">
        <v>117.612</v>
      </c>
      <c r="G58" s="96"/>
      <c r="H58" s="96"/>
      <c r="I58" s="96"/>
      <c r="J58" s="69">
        <f>F58/E58*100</f>
        <v>13.068</v>
      </c>
      <c r="K58" s="8"/>
    </row>
    <row r="59" spans="1:11" s="12" customFormat="1" ht="20.25" customHeight="1">
      <c r="A59" s="20" t="s">
        <v>71</v>
      </c>
      <c r="B59" s="26" t="s">
        <v>44</v>
      </c>
      <c r="C59" s="26" t="s">
        <v>46</v>
      </c>
      <c r="D59" s="47">
        <f>D60</f>
        <v>1200</v>
      </c>
      <c r="E59" s="32">
        <f>E60</f>
        <v>1624.8</v>
      </c>
      <c r="F59" s="32">
        <f>F60</f>
        <v>37.015</v>
      </c>
      <c r="G59" s="32"/>
      <c r="H59" s="32"/>
      <c r="I59" s="32"/>
      <c r="J59" s="33">
        <f t="shared" si="1"/>
        <v>2.2781265386509113</v>
      </c>
      <c r="K59" s="19"/>
    </row>
    <row r="60" spans="1:11" s="3" customFormat="1" ht="30.75" customHeight="1">
      <c r="A60" s="97" t="s">
        <v>72</v>
      </c>
      <c r="B60" s="66" t="s">
        <v>44</v>
      </c>
      <c r="C60" s="66" t="s">
        <v>43</v>
      </c>
      <c r="D60" s="95">
        <v>1200</v>
      </c>
      <c r="E60" s="96">
        <v>1624.8</v>
      </c>
      <c r="F60" s="96">
        <v>37.015</v>
      </c>
      <c r="G60" s="96"/>
      <c r="H60" s="96"/>
      <c r="I60" s="96"/>
      <c r="J60" s="69">
        <f t="shared" si="1"/>
        <v>2.2781265386509113</v>
      </c>
      <c r="K60" s="8"/>
    </row>
    <row r="61" spans="1:11" s="12" customFormat="1" ht="31.5" customHeight="1">
      <c r="A61" s="20" t="s">
        <v>70</v>
      </c>
      <c r="B61" s="26" t="s">
        <v>60</v>
      </c>
      <c r="C61" s="26" t="s">
        <v>46</v>
      </c>
      <c r="D61" s="47">
        <f>D62</f>
        <v>4450</v>
      </c>
      <c r="E61" s="32">
        <f>E62</f>
        <v>1200</v>
      </c>
      <c r="F61" s="32">
        <f>F62</f>
        <v>639.592</v>
      </c>
      <c r="G61" s="32"/>
      <c r="H61" s="32"/>
      <c r="I61" s="32"/>
      <c r="J61" s="33">
        <f t="shared" si="1"/>
        <v>53.29933333333333</v>
      </c>
      <c r="K61" s="19"/>
    </row>
    <row r="62" spans="1:11" s="3" customFormat="1" ht="33" customHeight="1">
      <c r="A62" s="65" t="s">
        <v>69</v>
      </c>
      <c r="B62" s="66" t="s">
        <v>60</v>
      </c>
      <c r="C62" s="66" t="s">
        <v>41</v>
      </c>
      <c r="D62" s="95">
        <v>4450</v>
      </c>
      <c r="E62" s="96">
        <v>1200</v>
      </c>
      <c r="F62" s="96">
        <v>639.592</v>
      </c>
      <c r="G62" s="96"/>
      <c r="H62" s="96"/>
      <c r="I62" s="96"/>
      <c r="J62" s="69">
        <f t="shared" si="1"/>
        <v>53.29933333333333</v>
      </c>
      <c r="K62" s="8"/>
    </row>
    <row r="63" spans="1:10" ht="15.75" customHeight="1">
      <c r="A63" s="4"/>
      <c r="B63" s="5"/>
      <c r="C63" s="5"/>
      <c r="D63" s="48"/>
      <c r="E63" s="7"/>
      <c r="F63" s="6"/>
      <c r="G63" s="6"/>
      <c r="H63" s="6"/>
      <c r="I63" s="7"/>
      <c r="J63" s="7"/>
    </row>
    <row r="64" ht="15.75" customHeight="1"/>
    <row r="65" spans="1:12" ht="39.75" customHeight="1">
      <c r="A65" s="110" t="s">
        <v>80</v>
      </c>
      <c r="B65" s="110"/>
      <c r="C65" s="110"/>
      <c r="D65" s="110"/>
      <c r="E65" s="110"/>
      <c r="F65" s="109" t="s">
        <v>85</v>
      </c>
      <c r="G65" s="109"/>
      <c r="H65" s="109"/>
      <c r="I65" s="109"/>
      <c r="J65" s="109"/>
      <c r="K65" s="12"/>
      <c r="L65" s="12"/>
    </row>
    <row r="66" ht="15" customHeight="1"/>
    <row r="67" ht="15" customHeight="1"/>
    <row r="68" ht="22.5" customHeight="1"/>
    <row r="69" ht="22.5" customHeight="1"/>
    <row r="70" ht="15" customHeight="1"/>
    <row r="71" ht="24" customHeight="1"/>
    <row r="72" ht="15" customHeight="1"/>
    <row r="73" ht="15" customHeight="1"/>
    <row r="74" ht="28.5" customHeight="1"/>
    <row r="75" ht="15" customHeight="1"/>
    <row r="76" ht="21.75" customHeight="1"/>
    <row r="77" ht="31.5" customHeight="1"/>
    <row r="78" ht="31.5" customHeight="1"/>
    <row r="79" ht="21.75" customHeight="1"/>
    <row r="80" ht="33" customHeight="1"/>
    <row r="81" ht="18.75" customHeight="1"/>
    <row r="82" ht="18.75" customHeight="1"/>
    <row r="83" ht="18.75" customHeight="1"/>
    <row r="84" ht="26.25" customHeight="1"/>
    <row r="85" ht="15" customHeight="1"/>
    <row r="86" ht="15" customHeight="1"/>
    <row r="87" ht="25.5" customHeight="1"/>
    <row r="88" ht="15" customHeight="1"/>
    <row r="89" ht="24" customHeight="1"/>
    <row r="90" ht="27.75" customHeight="1"/>
    <row r="91" ht="26.25" customHeight="1"/>
    <row r="92" ht="14.2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24" customHeight="1"/>
    <row r="103" ht="26.2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4" customHeight="1"/>
    <row r="111" ht="24.75" customHeight="1"/>
    <row r="112" ht="24.75" customHeight="1"/>
    <row r="113" ht="21.75" customHeight="1"/>
    <row r="114" ht="24.75" customHeight="1"/>
    <row r="115" ht="24.75" customHeight="1"/>
    <row r="116" ht="24.75" customHeight="1"/>
    <row r="117" ht="24.75" customHeight="1"/>
    <row r="118" ht="15" customHeight="1"/>
    <row r="119" ht="15" customHeight="1"/>
    <row r="120" ht="15" customHeight="1"/>
    <row r="121" ht="24.75" customHeight="1"/>
    <row r="122" ht="24" customHeight="1"/>
    <row r="123" ht="45.75" customHeight="1"/>
    <row r="124" ht="21.75" customHeight="1"/>
    <row r="125" ht="15" customHeight="1"/>
    <row r="126" ht="24" customHeight="1"/>
    <row r="127" ht="15" customHeight="1"/>
    <row r="128" ht="31.5" customHeight="1"/>
    <row r="129" ht="38.25" customHeight="1"/>
    <row r="130" ht="26.25" customHeight="1"/>
    <row r="131" ht="11.25" customHeight="1"/>
    <row r="132" ht="17.25" customHeight="1"/>
    <row r="133" ht="24.75" customHeight="1"/>
    <row r="134" ht="111.75" customHeight="1"/>
    <row r="135" ht="26.25" customHeight="1"/>
    <row r="136" ht="52.5" customHeight="1"/>
  </sheetData>
  <sheetProtection/>
  <mergeCells count="12">
    <mergeCell ref="E2:J4"/>
    <mergeCell ref="F8:J8"/>
    <mergeCell ref="B9:B16"/>
    <mergeCell ref="C9:C16"/>
    <mergeCell ref="A6:J6"/>
    <mergeCell ref="J9:J16"/>
    <mergeCell ref="D9:D16"/>
    <mergeCell ref="E9:E16"/>
    <mergeCell ref="F9:F16"/>
    <mergeCell ref="A9:A16"/>
    <mergeCell ref="F65:J65"/>
    <mergeCell ref="A65:E65"/>
  </mergeCells>
  <printOptions/>
  <pageMargins left="1.1811023622047245" right="0.2755905511811024" top="0.7874015748031497" bottom="0.7874015748031497" header="0.31496062992125984" footer="0.31496062992125984"/>
  <pageSetup horizontalDpi="600" verticalDpi="600" orientation="portrait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2016-04-27T08:33:07Z</cp:lastPrinted>
  <dcterms:created xsi:type="dcterms:W3CDTF">1999-06-18T11:49:53Z</dcterms:created>
  <dcterms:modified xsi:type="dcterms:W3CDTF">2016-04-27T08:42:21Z</dcterms:modified>
  <cp:category/>
  <cp:version/>
  <cp:contentType/>
  <cp:contentStatus/>
</cp:coreProperties>
</file>