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" sheetId="1" r:id="rId1"/>
    <sheet name="Лист2" sheetId="2" r:id="rId2"/>
  </sheets>
  <definedNames>
    <definedName name="_xlnm.Print_Area" localSheetId="1">'Лист2'!$A$1:$J$68</definedName>
  </definedNames>
  <calcPr fullCalcOnLoad="1"/>
</workbook>
</file>

<file path=xl/sharedStrings.xml><?xml version="1.0" encoding="utf-8"?>
<sst xmlns="http://schemas.openxmlformats.org/spreadsheetml/2006/main" count="414" uniqueCount="219">
  <si>
    <t>383</t>
  </si>
  <si>
    <t xml:space="preserve">Единица измерения:  руб </t>
  </si>
  <si>
    <t xml:space="preserve">                         ОТЧЕТ  ОБ  ИСПОЛНЕНИИ БЮДЖЕТА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</si>
  <si>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</si>
  <si>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</si>
  <si>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</si>
  <si>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</si>
  <si>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</si>
  <si>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</si>
  <si>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</si>
  <si>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</si>
  <si>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</si>
  <si>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</si>
  <si>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</si>
  <si>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</si>
  <si>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</si>
  <si>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</si>
  <si>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</si>
  <si>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</si>
  <si>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</si>
  <si>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</si>
  <si>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</si>
  <si>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</si>
  <si>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</si>
  <si>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</si>
  <si>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</si>
  <si>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</si>
  <si>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</si>
  <si>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</si>
  <si>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</si>
  <si>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</si>
  <si>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</si>
  <si>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>9</t>
  </si>
  <si>
    <t>Источники</t>
  </si>
  <si>
    <t>финансирования,</t>
  </si>
  <si>
    <t>утвержденные</t>
  </si>
  <si>
    <t>росписью</t>
  </si>
  <si>
    <t>сводной бюджетной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</si>
  <si>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</si>
  <si>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</si>
  <si>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</si>
  <si>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</si>
  <si>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</si>
  <si>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</si>
  <si>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</si>
  <si>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</si>
  <si>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</si>
  <si>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</si>
  <si>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</si>
  <si>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</si>
  <si>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</si>
  <si>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</si>
  <si>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</si>
  <si>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</si>
  <si>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</si>
  <si>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</si>
  <si>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 xml:space="preserve">                                      ГЛАВНОГО РАСПОРЯДИТЕЛЯ (РАСПОРЯДИТЕЛЯ), ПОЛУЧАТЕЛЯ СРЕДСТВ БЮДЖЕТА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</si>
  <si>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</si>
  <si>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</si>
  <si>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</si>
  <si>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</si>
  <si>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</si>
  <si>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</si>
  <si>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</si>
  <si>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</si>
  <si>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</si>
  <si>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</si>
  <si>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</si>
  <si>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</si>
  <si>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</si>
  <si>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</si>
  <si>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</si>
  <si>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</si>
  <si>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</si>
  <si>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</si>
  <si>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</si>
  <si>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</si>
  <si>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</si>
  <si>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</si>
  <si>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</si>
  <si>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</si>
  <si>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</si>
  <si>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</si>
  <si>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</si>
  <si>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 (стр.821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</si>
  <si>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</si>
  <si>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</si>
  <si>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х</t>
  </si>
  <si>
    <t xml:space="preserve">             Форма 0503127  с.4</t>
  </si>
  <si>
    <t>Наименование вида деятельности  ______________________________________________________________________________________________________________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</si>
  <si>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</si>
  <si>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</si>
  <si>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</si>
  <si>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Изменение остатков в расчетах                       (стр.810 + 820)</t>
  </si>
  <si>
    <t>изменение остатков в расчетах с органами, организующими исполнение бюджетов       (стр.811 + 812)</t>
  </si>
  <si>
    <t>0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</si>
  <si>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</si>
  <si>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</si>
  <si>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</si>
  <si>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</si>
  <si>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</si>
  <si>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</si>
  <si>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</si>
  <si>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</si>
  <si>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</si>
  <si>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r>
      <t xml:space="preserve">Учреждение (главный распорядитель (распорядитель), получатель)          </t>
    </r>
    <r>
      <rPr>
        <i/>
        <u val="single"/>
        <sz val="8"/>
        <rFont val="Arial Cyr"/>
        <family val="0"/>
      </rPr>
      <t>Администрация Лабинского городского поселения</t>
    </r>
  </si>
  <si>
    <t>992 0102 0010000 010</t>
  </si>
  <si>
    <t>Аренданая плата и поступления от продажи права на заключение договоров аренды за земли городских населенных пунктов до разграничения государственной собственности на землю, расположенных в границах городских поселений</t>
  </si>
  <si>
    <t>Доходы от сдачи в аренду имущества, 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</si>
  <si>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992 0309 2180000 260</t>
  </si>
  <si>
    <t>Е.А.Спириденкова</t>
  </si>
  <si>
    <t xml:space="preserve">                                                   (подпись)                (расшифровка подписи)</t>
  </si>
  <si>
    <t xml:space="preserve">                                             (подпись)                                      (расшифровка подписи)</t>
  </si>
  <si>
    <t>992 0115 7950000 216</t>
  </si>
  <si>
    <t xml:space="preserve">     </t>
  </si>
  <si>
    <r>
      <t>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 xml:space="preserve">"   января  2007  г. </t>
    </r>
  </si>
  <si>
    <r>
      <t xml:space="preserve"> ________________    __________________    _________________________                 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января </t>
    </r>
    <r>
      <rPr>
        <sz val="8"/>
        <rFont val="Arial Cyr"/>
        <family val="2"/>
      </rPr>
      <t xml:space="preserve"> 2007г.</t>
    </r>
  </si>
  <si>
    <t>12.01.2007</t>
  </si>
  <si>
    <t>Заместитель главы по финансам, бюджету и контролю                        __________________</t>
  </si>
  <si>
    <t>Начальник отдела бухгалтерского учета________________  Е.Ю.Митрофанова</t>
  </si>
  <si>
    <t>Всего собственных доходов</t>
  </si>
  <si>
    <t>Налог на доходы с физических лиц</t>
  </si>
  <si>
    <t>Единый сельскохозяйственный налог</t>
  </si>
  <si>
    <t>000 1 01 02000 01 0000 110</t>
  </si>
  <si>
    <t>182 1 05 03000 01 0000 110</t>
  </si>
  <si>
    <t>Налог на имущество</t>
  </si>
  <si>
    <t xml:space="preserve">000 1 06 00000 00 0000 000 </t>
  </si>
  <si>
    <t>Земельный налог</t>
  </si>
  <si>
    <t>000 1 06 06000 00 0000 110</t>
  </si>
  <si>
    <t>Итого по налоговым доходам</t>
  </si>
  <si>
    <t>821 1 11 05012 10 0000 120</t>
  </si>
  <si>
    <t>821 1 11 05011 01 0000 120</t>
  </si>
  <si>
    <t>Аренданая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</si>
  <si>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992 1 11 05035 10 0000 120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</si>
  <si>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</si>
  <si>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992 1 11 07015 10 0000 120</t>
  </si>
  <si>
    <t xml:space="preserve">Прочие неналоговые доходы </t>
  </si>
  <si>
    <t>992 1 17 00000 00 0000 180</t>
  </si>
  <si>
    <t>Невыясненные поступления</t>
  </si>
  <si>
    <t>100 1 17 01050 10 0000 180</t>
  </si>
  <si>
    <t>Итого по неналоговым доходам</t>
  </si>
  <si>
    <t>Безвозмездные поступления</t>
  </si>
  <si>
    <t>992 2 00 00000 00 0000 000</t>
  </si>
  <si>
    <t>Источники внутреннего финансирования</t>
  </si>
  <si>
    <t>902 0 60 00000 00 0000 430</t>
  </si>
  <si>
    <t>Всего доходы</t>
  </si>
  <si>
    <t xml:space="preserve">                                                                        на  8 июня  2007 г.</t>
  </si>
  <si>
    <t>Глава муниципального образования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</si>
  <si>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</si>
  <si>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</si>
  <si>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</si>
  <si>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</si>
  <si>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</si>
  <si>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</si>
  <si>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</si>
  <si>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992 0309 2190000 327</t>
  </si>
  <si>
    <t>Мероприятия по гражданской обороне</t>
  </si>
  <si>
    <t>992 0310 7950000 327</t>
  </si>
  <si>
    <t>992 0502 7950000 411</t>
  </si>
  <si>
    <t>992 0902 7950000 214</t>
  </si>
  <si>
    <t>Культура</t>
  </si>
  <si>
    <t>Мероприятия в сфере культуры, кинематографии и СМИ</t>
  </si>
  <si>
    <t>Дворцы и дома культуры</t>
  </si>
  <si>
    <t>Жилищно-коммунальное хозяйство</t>
  </si>
  <si>
    <t>993 0801</t>
  </si>
  <si>
    <t>994 0801</t>
  </si>
  <si>
    <t>Кинематография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</si>
  <si>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</si>
  <si>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</si>
  <si>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</si>
  <si>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</si>
  <si>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</si>
  <si>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</si>
  <si>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</si>
  <si>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</si>
  <si>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</si>
  <si>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</si>
  <si>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</si>
  <si>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</si>
  <si>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</si>
  <si>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</si>
  <si>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</si>
  <si>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</si>
  <si>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</si>
  <si>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</si>
  <si>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</si>
  <si>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</si>
  <si>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</si>
  <si>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</si>
  <si>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</si>
  <si>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</si>
  <si>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</si>
  <si>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</si>
  <si>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</si>
  <si>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</si>
  <si>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</si>
  <si>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Дорожное хозяйство</t>
  </si>
  <si>
    <t>Начальник финансового управления администрации Лабинского городского поселения Лабинского района</t>
  </si>
  <si>
    <t>Д.В. Шараускас</t>
  </si>
  <si>
    <t>Другие вопросы в области социальной политики</t>
  </si>
  <si>
    <t>-</t>
  </si>
  <si>
    <t>13</t>
  </si>
  <si>
    <t>Уточненная сводная бюджетная роспись на 2011 г.</t>
  </si>
  <si>
    <t>Расходы бюджета Лабинского городского поселения Лабинского района за 2011 год                        по разделам и подразделам классификации расходов бюджетов</t>
  </si>
  <si>
    <t>Бюджет, утвержденный решением Совета Лабинского городского поселения от 16.12.2010 г. № 81/20</t>
  </si>
  <si>
    <t>Исполнено за 2011 год</t>
  </si>
  <si>
    <t xml:space="preserve">  % исполнения к уточненной сводной бюджетной росписи на 2011 г.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</si>
  <si>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</si>
  <si>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</si>
  <si>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Физическая культура и спорт</t>
  </si>
  <si>
    <t xml:space="preserve">Физическая культура </t>
  </si>
  <si>
    <t>Культура, кинематография</t>
  </si>
  <si>
    <t>Другие вопросы в области культуры, кинематографии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</si>
  <si>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</si>
  <si>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</si>
  <si>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</si>
  <si>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 № 3</t>
  </si>
  <si>
    <t>Водное хозяйство</t>
  </si>
  <si>
    <t>УТВЕРЖДЕНЫ                                        решением Совета  Лабинского городского поселения Лабинского района от 22.05.2012г. № 154/44 "Об утверждении отчета об исполнении  бюджета Лабинского городского  поселения  Лабинского района за 2011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</si>
</sst>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i/>
      <u val="single"/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Continuous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3" fillId="0" borderId="36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0" xfId="52" applyFont="1" applyFill="1" applyBorder="1" applyAlignment="1">
      <alignment horizontal="left"/>
      <protection/>
    </xf>
    <xf numFmtId="49" fontId="11" fillId="0" borderId="31" xfId="53" applyNumberFormat="1" applyFont="1" applyFill="1" applyBorder="1" applyAlignment="1">
      <alignment horizontal="center" vertical="center"/>
      <protection/>
    </xf>
    <xf numFmtId="49" fontId="11" fillId="0" borderId="30" xfId="53" applyNumberFormat="1" applyFont="1" applyFill="1" applyBorder="1" applyAlignment="1">
      <alignment horizontal="center" vertical="center"/>
      <protection/>
    </xf>
    <xf numFmtId="49" fontId="11" fillId="0" borderId="13" xfId="53" applyNumberFormat="1" applyFont="1" applyFill="1" applyBorder="1" applyAlignment="1">
      <alignment horizontal="center" vertical="center"/>
      <protection/>
    </xf>
    <xf numFmtId="49" fontId="11" fillId="0" borderId="31" xfId="5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49" fontId="11" fillId="0" borderId="44" xfId="55" applyNumberFormat="1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 wrapText="1"/>
      <protection/>
    </xf>
    <xf numFmtId="49" fontId="11" fillId="0" borderId="0" xfId="55" applyNumberFormat="1" applyFont="1" applyFill="1" applyBorder="1" applyAlignment="1">
      <alignment horizontal="left"/>
      <protection/>
    </xf>
    <xf numFmtId="2" fontId="11" fillId="0" borderId="0" xfId="54" applyNumberFormat="1" applyFont="1" applyFill="1" applyBorder="1" applyAlignment="1">
      <alignment horizontal="center"/>
      <protection/>
    </xf>
    <xf numFmtId="2" fontId="11" fillId="0" borderId="0" xfId="56" applyNumberFormat="1" applyFont="1" applyFill="1" applyBorder="1" applyAlignment="1">
      <alignment horizontal="center"/>
      <protection/>
    </xf>
    <xf numFmtId="0" fontId="11" fillId="0" borderId="44" xfId="52" applyFont="1" applyFill="1" applyBorder="1" applyAlignment="1">
      <alignment horizontal="center" vertical="center"/>
      <protection/>
    </xf>
    <xf numFmtId="0" fontId="11" fillId="0" borderId="44" xfId="53" applyFont="1" applyFill="1" applyBorder="1" applyAlignment="1">
      <alignment horizontal="center" vertical="center"/>
      <protection/>
    </xf>
    <xf numFmtId="0" fontId="10" fillId="0" borderId="44" xfId="52" applyFont="1" applyFill="1" applyBorder="1" applyAlignment="1">
      <alignment horizontal="left" wrapText="1"/>
      <protection/>
    </xf>
    <xf numFmtId="49" fontId="10" fillId="0" borderId="44" xfId="55" applyNumberFormat="1" applyFont="1" applyFill="1" applyBorder="1" applyAlignment="1">
      <alignment horizontal="left" wrapText="1"/>
      <protection/>
    </xf>
    <xf numFmtId="0" fontId="11" fillId="0" borderId="44" xfId="52" applyFont="1" applyFill="1" applyBorder="1" applyAlignment="1">
      <alignment horizontal="left" wrapText="1"/>
      <protection/>
    </xf>
    <xf numFmtId="0" fontId="11" fillId="0" borderId="44" xfId="53" applyNumberFormat="1" applyFont="1" applyFill="1" applyBorder="1" applyAlignment="1">
      <alignment horizontal="center" vertical="center"/>
      <protection/>
    </xf>
    <xf numFmtId="0" fontId="11" fillId="0" borderId="33" xfId="5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3" borderId="44" xfId="52" applyFont="1" applyFill="1" applyBorder="1" applyAlignment="1">
      <alignment horizontal="left" wrapText="1"/>
      <protection/>
    </xf>
    <xf numFmtId="2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52" applyFont="1" applyFill="1" applyBorder="1">
      <alignment/>
      <protection/>
    </xf>
    <xf numFmtId="0" fontId="13" fillId="0" borderId="0" xfId="0" applyFont="1" applyFill="1" applyAlignment="1">
      <alignment/>
    </xf>
    <xf numFmtId="49" fontId="11" fillId="0" borderId="50" xfId="53" applyNumberFormat="1" applyFont="1" applyFill="1" applyBorder="1" applyAlignment="1">
      <alignment horizontal="center" vertical="top"/>
      <protection/>
    </xf>
    <xf numFmtId="49" fontId="11" fillId="0" borderId="30" xfId="53" applyNumberFormat="1" applyFont="1" applyFill="1" applyBorder="1" applyAlignment="1">
      <alignment horizontal="center" vertical="top"/>
      <protection/>
    </xf>
    <xf numFmtId="49" fontId="11" fillId="0" borderId="16" xfId="53" applyNumberFormat="1" applyFont="1" applyFill="1" applyBorder="1" applyAlignment="1">
      <alignment horizontal="center" vertical="top"/>
      <protection/>
    </xf>
    <xf numFmtId="49" fontId="11" fillId="0" borderId="10" xfId="53" applyNumberFormat="1" applyFont="1" applyFill="1" applyBorder="1" applyAlignment="1">
      <alignment horizontal="center" vertical="top"/>
      <protection/>
    </xf>
    <xf numFmtId="49" fontId="14" fillId="33" borderId="44" xfId="55" applyNumberFormat="1" applyFont="1" applyFill="1" applyBorder="1" applyAlignment="1">
      <alignment horizontal="center"/>
      <protection/>
    </xf>
    <xf numFmtId="49" fontId="14" fillId="0" borderId="44" xfId="55" applyNumberFormat="1" applyFont="1" applyFill="1" applyBorder="1" applyAlignment="1">
      <alignment horizontal="center"/>
      <protection/>
    </xf>
    <xf numFmtId="49" fontId="14" fillId="0" borderId="44" xfId="57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64" fontId="10" fillId="0" borderId="44" xfId="56" applyNumberFormat="1" applyFont="1" applyFill="1" applyBorder="1" applyAlignment="1">
      <alignment horizontal="center"/>
      <protection/>
    </xf>
    <xf numFmtId="0" fontId="18" fillId="0" borderId="44" xfId="52" applyFont="1" applyFill="1" applyBorder="1" applyAlignment="1">
      <alignment horizontal="left" wrapText="1"/>
      <protection/>
    </xf>
    <xf numFmtId="49" fontId="19" fillId="0" borderId="44" xfId="55" applyNumberFormat="1" applyFont="1" applyFill="1" applyBorder="1" applyAlignment="1">
      <alignment horizontal="center"/>
      <protection/>
    </xf>
    <xf numFmtId="164" fontId="20" fillId="0" borderId="44" xfId="56" applyNumberFormat="1" applyFont="1" applyFill="1" applyBorder="1" applyAlignment="1">
      <alignment horizontal="center"/>
      <protection/>
    </xf>
    <xf numFmtId="49" fontId="19" fillId="0" borderId="44" xfId="55" applyNumberFormat="1" applyFont="1" applyFill="1" applyBorder="1" applyAlignment="1">
      <alignment horizontal="center" wrapText="1"/>
      <protection/>
    </xf>
    <xf numFmtId="0" fontId="18" fillId="0" borderId="44" xfId="57" applyFont="1" applyFill="1" applyBorder="1" applyAlignment="1">
      <alignment horizontal="left" wrapText="1"/>
      <protection/>
    </xf>
    <xf numFmtId="49" fontId="19" fillId="0" borderId="44" xfId="57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 vertical="top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6" fillId="0" borderId="16" xfId="0" applyFont="1" applyFill="1" applyBorder="1" applyAlignment="1">
      <alignment horizontal="center"/>
    </xf>
    <xf numFmtId="0" fontId="10" fillId="0" borderId="31" xfId="53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11" fillId="0" borderId="31" xfId="53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11" fillId="0" borderId="44" xfId="5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wrapText="1"/>
    </xf>
    <xf numFmtId="49" fontId="11" fillId="0" borderId="31" xfId="53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49" fontId="11" fillId="0" borderId="51" xfId="53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0" fillId="0" borderId="31" xfId="52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9" xfId="54"/>
    <cellStyle name="Обычный 4" xfId="55"/>
    <cellStyle name="Обычный 40" xfId="56"/>
    <cellStyle name="Обычный 4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PageLayoutView="0" workbookViewId="0" topLeftCell="C1">
      <selection activeCell="C11" sqref="C11"/>
    </sheetView>
  </sheetViews>
  <sheetFormatPr defaultColWidth="9.00390625" defaultRowHeight="12.75"/>
  <cols>
    <col min="1" max="1" width="31.375" style="3" customWidth="1"/>
    <col min="2" max="2" width="4.625" style="3" customWidth="1"/>
    <col min="3" max="3" width="21.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9.75" customHeight="1">
      <c r="A1" s="4"/>
      <c r="B1" s="4"/>
      <c r="C1" s="4"/>
      <c r="D1" s="4"/>
      <c r="E1" s="4"/>
      <c r="F1" s="4"/>
      <c r="G1" s="4"/>
      <c r="H1" s="4"/>
      <c r="I1" s="12"/>
    </row>
    <row r="2" spans="1:8" ht="16.5" customHeight="1">
      <c r="A2" s="60" t="s">
        <v>2</v>
      </c>
      <c r="B2" s="60"/>
      <c r="C2" s="16"/>
      <c r="D2" s="16"/>
      <c r="E2" s="16"/>
      <c r="F2" s="16"/>
      <c r="G2" s="16"/>
      <c r="H2" s="16"/>
    </row>
    <row r="3" spans="1:9" ht="16.5" customHeight="1" thickBot="1">
      <c r="A3" s="69" t="s">
        <v>56</v>
      </c>
      <c r="E3" s="16"/>
      <c r="F3" s="16"/>
      <c r="G3" s="16"/>
      <c r="H3" s="16"/>
      <c r="I3" s="38" t="s">
        <v>7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51</v>
      </c>
      <c r="I4" s="23" t="s">
        <v>59</v>
      </c>
    </row>
    <row r="5" spans="1:9" ht="13.5" customHeight="1">
      <c r="A5" s="17" t="s">
        <v>146</v>
      </c>
      <c r="B5" s="17"/>
      <c r="C5" s="17"/>
      <c r="D5" s="17"/>
      <c r="E5" s="17"/>
      <c r="F5" s="17"/>
      <c r="G5" s="17"/>
      <c r="H5" s="15" t="s">
        <v>48</v>
      </c>
      <c r="I5" s="24" t="s">
        <v>117</v>
      </c>
    </row>
    <row r="6" spans="1:9" ht="13.5" customHeight="1">
      <c r="A6" s="15" t="s">
        <v>105</v>
      </c>
      <c r="B6" s="15"/>
      <c r="C6" s="15"/>
      <c r="D6" s="14"/>
      <c r="E6" s="14"/>
      <c r="F6" s="14"/>
      <c r="G6" s="14"/>
      <c r="H6" s="15" t="s">
        <v>46</v>
      </c>
      <c r="I6" s="25"/>
    </row>
    <row r="7" spans="1:9" ht="13.5" customHeight="1">
      <c r="A7" s="15" t="s">
        <v>90</v>
      </c>
      <c r="B7" s="15"/>
      <c r="C7" s="15"/>
      <c r="D7" s="14"/>
      <c r="E7" s="14"/>
      <c r="F7" s="14"/>
      <c r="G7" s="14"/>
      <c r="H7" s="15"/>
      <c r="I7" s="25"/>
    </row>
    <row r="8" spans="1:9" ht="13.5" customHeight="1">
      <c r="A8" s="15" t="s">
        <v>89</v>
      </c>
      <c r="B8" s="15"/>
      <c r="C8" s="15"/>
      <c r="D8" s="14"/>
      <c r="E8" s="14"/>
      <c r="F8" s="14"/>
      <c r="G8" s="14"/>
      <c r="H8" s="15"/>
      <c r="I8" s="25"/>
    </row>
    <row r="9" spans="1:9" ht="13.5" customHeight="1">
      <c r="A9" s="15" t="s">
        <v>114</v>
      </c>
      <c r="B9" s="15"/>
      <c r="C9" s="15"/>
      <c r="D9" s="14"/>
      <c r="E9" s="14"/>
      <c r="F9" s="14"/>
      <c r="G9" s="14"/>
      <c r="H9" s="15"/>
      <c r="I9" s="97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47</v>
      </c>
      <c r="I10" s="26" t="s">
        <v>0</v>
      </c>
    </row>
    <row r="11" spans="2:9" ht="13.5" customHeight="1">
      <c r="B11" s="55"/>
      <c r="C11" s="55" t="s">
        <v>70</v>
      </c>
      <c r="D11" s="14"/>
      <c r="E11" s="14"/>
      <c r="F11" s="14"/>
      <c r="G11" s="14"/>
      <c r="H11" s="14"/>
      <c r="I11" s="32"/>
    </row>
    <row r="12" spans="1:9" ht="5.25" customHeight="1">
      <c r="A12" s="54"/>
      <c r="B12" s="54"/>
      <c r="C12" s="18"/>
      <c r="D12" s="19"/>
      <c r="E12" s="19"/>
      <c r="F12" s="19"/>
      <c r="G12" s="19"/>
      <c r="H12" s="19"/>
      <c r="I12" s="20"/>
    </row>
    <row r="13" spans="1:9" ht="13.5" customHeight="1">
      <c r="A13" s="9"/>
      <c r="B13" s="10"/>
      <c r="C13" s="36"/>
      <c r="D13" s="8" t="s">
        <v>12</v>
      </c>
      <c r="E13" s="42"/>
      <c r="F13" s="51" t="s">
        <v>13</v>
      </c>
      <c r="G13" s="43"/>
      <c r="H13" s="52"/>
      <c r="I13" s="21" t="s">
        <v>5</v>
      </c>
    </row>
    <row r="14" spans="1:9" ht="9.75" customHeight="1">
      <c r="A14" s="10" t="s">
        <v>8</v>
      </c>
      <c r="B14" s="10" t="s">
        <v>42</v>
      </c>
      <c r="C14" s="10"/>
      <c r="D14" s="8" t="s">
        <v>9</v>
      </c>
      <c r="E14" s="47" t="s">
        <v>52</v>
      </c>
      <c r="F14" s="53" t="s">
        <v>20</v>
      </c>
      <c r="G14" s="47" t="s">
        <v>23</v>
      </c>
      <c r="H14" s="46"/>
      <c r="I14" s="21" t="s">
        <v>6</v>
      </c>
    </row>
    <row r="15" spans="1:9" ht="9.75" customHeight="1">
      <c r="A15" s="9"/>
      <c r="B15" s="10" t="s">
        <v>43</v>
      </c>
      <c r="C15" s="36" t="s">
        <v>11</v>
      </c>
      <c r="D15" s="8" t="s">
        <v>29</v>
      </c>
      <c r="E15" s="48" t="s">
        <v>53</v>
      </c>
      <c r="F15" s="8" t="s">
        <v>21</v>
      </c>
      <c r="G15" s="8" t="s">
        <v>24</v>
      </c>
      <c r="H15" s="8" t="s">
        <v>25</v>
      </c>
      <c r="I15" s="21"/>
    </row>
    <row r="16" spans="1:9" ht="9.75" customHeight="1">
      <c r="A16" s="9"/>
      <c r="B16" s="10" t="s">
        <v>44</v>
      </c>
      <c r="C16" s="10"/>
      <c r="D16" s="8" t="s">
        <v>30</v>
      </c>
      <c r="E16" s="48" t="s">
        <v>54</v>
      </c>
      <c r="F16" s="8" t="s">
        <v>22</v>
      </c>
      <c r="G16" s="8"/>
      <c r="H16" s="8"/>
      <c r="I16" s="21"/>
    </row>
    <row r="17" spans="1:9" ht="9.75" customHeight="1">
      <c r="A17" s="9"/>
      <c r="B17" s="10"/>
      <c r="C17" s="10"/>
      <c r="D17" s="8" t="s">
        <v>31</v>
      </c>
      <c r="E17" s="48" t="s">
        <v>17</v>
      </c>
      <c r="F17" s="8"/>
      <c r="G17" s="8"/>
      <c r="H17" s="8"/>
      <c r="I17" s="21"/>
    </row>
    <row r="18" spans="1:9" ht="9.75" customHeight="1">
      <c r="A18" s="9"/>
      <c r="B18" s="10"/>
      <c r="C18" s="10"/>
      <c r="D18" s="8"/>
      <c r="E18" s="48" t="s">
        <v>18</v>
      </c>
      <c r="F18" s="8"/>
      <c r="G18" s="8"/>
      <c r="H18" s="8"/>
      <c r="I18" s="21"/>
    </row>
    <row r="19" spans="1:9" ht="9.75" customHeight="1">
      <c r="A19" s="9"/>
      <c r="B19" s="10"/>
      <c r="C19" s="10"/>
      <c r="D19" s="8"/>
      <c r="E19" s="48" t="s">
        <v>19</v>
      </c>
      <c r="F19" s="8"/>
      <c r="G19" s="8"/>
      <c r="H19" s="8"/>
      <c r="I19" s="21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3</v>
      </c>
      <c r="E20" s="49" t="s">
        <v>4</v>
      </c>
      <c r="F20" s="7" t="s">
        <v>26</v>
      </c>
      <c r="G20" s="7" t="s">
        <v>27</v>
      </c>
      <c r="H20" s="7" t="s">
        <v>28</v>
      </c>
      <c r="I20" s="22" t="s">
        <v>32</v>
      </c>
    </row>
    <row r="21" spans="1:9" s="101" customFormat="1" ht="15.75" customHeight="1">
      <c r="A21" s="117" t="s">
        <v>120</v>
      </c>
      <c r="B21" s="104" t="s">
        <v>57</v>
      </c>
      <c r="C21" s="104"/>
      <c r="D21" s="105"/>
      <c r="E21" s="102">
        <v>55514100</v>
      </c>
      <c r="F21" s="103"/>
      <c r="G21" s="103"/>
      <c r="H21" s="102">
        <v>55514100</v>
      </c>
      <c r="I21" s="106"/>
    </row>
    <row r="22" spans="1:9" ht="10.5" customHeight="1">
      <c r="A22" s="118" t="s">
        <v>121</v>
      </c>
      <c r="B22" s="71"/>
      <c r="C22" s="71" t="s">
        <v>123</v>
      </c>
      <c r="D22" s="2"/>
      <c r="E22" s="99">
        <v>19312400</v>
      </c>
      <c r="F22" s="100"/>
      <c r="G22" s="100"/>
      <c r="H22" s="100">
        <v>19312400</v>
      </c>
      <c r="I22" s="107"/>
    </row>
    <row r="23" spans="1:9" ht="10.5" customHeight="1">
      <c r="A23" s="118" t="s">
        <v>122</v>
      </c>
      <c r="B23" s="71"/>
      <c r="C23" s="112" t="s">
        <v>124</v>
      </c>
      <c r="D23" s="2"/>
      <c r="E23" s="99">
        <v>185300</v>
      </c>
      <c r="F23" s="100"/>
      <c r="G23" s="100"/>
      <c r="H23" s="99">
        <v>185300</v>
      </c>
      <c r="I23" s="107"/>
    </row>
    <row r="24" spans="1:9" ht="10.5" customHeight="1">
      <c r="A24" s="118" t="s">
        <v>125</v>
      </c>
      <c r="B24" s="71"/>
      <c r="C24" s="112" t="s">
        <v>126</v>
      </c>
      <c r="D24" s="2"/>
      <c r="E24" s="99">
        <v>5817500</v>
      </c>
      <c r="F24" s="100"/>
      <c r="G24" s="100"/>
      <c r="H24" s="99">
        <v>5817500</v>
      </c>
      <c r="I24" s="107"/>
    </row>
    <row r="25" spans="1:9" ht="10.5" customHeight="1">
      <c r="A25" s="118" t="s">
        <v>127</v>
      </c>
      <c r="B25" s="71"/>
      <c r="C25" s="112" t="s">
        <v>128</v>
      </c>
      <c r="D25" s="2"/>
      <c r="E25" s="99">
        <v>4001000</v>
      </c>
      <c r="F25" s="100"/>
      <c r="G25" s="100"/>
      <c r="H25" s="99">
        <v>4001000</v>
      </c>
      <c r="I25" s="107"/>
    </row>
    <row r="26" spans="1:9" ht="10.5" customHeight="1">
      <c r="A26" s="117" t="s">
        <v>129</v>
      </c>
      <c r="B26" s="71"/>
      <c r="C26" s="112"/>
      <c r="D26" s="2"/>
      <c r="E26" s="99">
        <v>25315200</v>
      </c>
      <c r="F26" s="100"/>
      <c r="G26" s="100"/>
      <c r="H26" s="99">
        <v>25315200</v>
      </c>
      <c r="I26" s="107"/>
    </row>
    <row r="27" spans="1:9" ht="82.5" customHeight="1">
      <c r="A27" s="118" t="s">
        <v>107</v>
      </c>
      <c r="B27" s="98"/>
      <c r="C27" s="50" t="s">
        <v>131</v>
      </c>
      <c r="D27" s="2"/>
      <c r="E27" s="99">
        <v>24286300</v>
      </c>
      <c r="F27" s="100"/>
      <c r="G27" s="100"/>
      <c r="H27" s="99">
        <v>24286300</v>
      </c>
      <c r="I27" s="107"/>
    </row>
    <row r="28" spans="1:9" ht="84.75" customHeight="1">
      <c r="A28" s="118" t="s">
        <v>132</v>
      </c>
      <c r="B28" s="98"/>
      <c r="C28" s="50" t="s">
        <v>130</v>
      </c>
      <c r="D28" s="2"/>
      <c r="E28" s="99">
        <v>21700</v>
      </c>
      <c r="F28" s="100"/>
      <c r="G28" s="100"/>
      <c r="H28" s="99">
        <v>21700</v>
      </c>
      <c r="I28" s="107"/>
    </row>
    <row r="29" spans="1:9" ht="57" customHeight="1">
      <c r="A29" s="119" t="s">
        <v>108</v>
      </c>
      <c r="B29" s="115"/>
      <c r="C29" s="50" t="s">
        <v>133</v>
      </c>
      <c r="D29" s="2"/>
      <c r="E29" s="99">
        <v>5871400</v>
      </c>
      <c r="F29" s="100"/>
      <c r="G29" s="100"/>
      <c r="H29" s="99">
        <v>5871400</v>
      </c>
      <c r="I29" s="107"/>
    </row>
    <row r="30" spans="1:9" ht="57.75" customHeight="1">
      <c r="A30" s="118" t="s">
        <v>134</v>
      </c>
      <c r="B30" s="98"/>
      <c r="C30" s="50" t="s">
        <v>135</v>
      </c>
      <c r="D30" s="2"/>
      <c r="E30" s="99">
        <v>620200</v>
      </c>
      <c r="F30" s="100"/>
      <c r="G30" s="100"/>
      <c r="H30" s="99">
        <v>620200</v>
      </c>
      <c r="I30" s="107"/>
    </row>
    <row r="31" spans="1:9" ht="29.25" customHeight="1">
      <c r="A31" s="118" t="s">
        <v>136</v>
      </c>
      <c r="B31" s="98"/>
      <c r="C31" s="50" t="s">
        <v>137</v>
      </c>
      <c r="D31" s="2"/>
      <c r="E31" s="99">
        <v>90000</v>
      </c>
      <c r="F31" s="100"/>
      <c r="G31" s="100"/>
      <c r="H31" s="99">
        <v>90000</v>
      </c>
      <c r="I31" s="107"/>
    </row>
    <row r="32" spans="1:9" ht="35.25" customHeight="1">
      <c r="A32" s="118" t="s">
        <v>138</v>
      </c>
      <c r="B32" s="98"/>
      <c r="C32" s="50" t="s">
        <v>139</v>
      </c>
      <c r="D32" s="2"/>
      <c r="E32" s="99">
        <v>-706000</v>
      </c>
      <c r="F32" s="100"/>
      <c r="G32" s="100"/>
      <c r="H32" s="99">
        <v>-706000</v>
      </c>
      <c r="I32" s="107"/>
    </row>
    <row r="33" spans="1:9" ht="15.75" customHeight="1">
      <c r="A33" s="117" t="s">
        <v>140</v>
      </c>
      <c r="B33" s="98"/>
      <c r="C33" s="50"/>
      <c r="D33" s="2"/>
      <c r="E33" s="99">
        <v>30198900</v>
      </c>
      <c r="F33" s="100"/>
      <c r="G33" s="100"/>
      <c r="H33" s="100">
        <v>30198900</v>
      </c>
      <c r="I33" s="107"/>
    </row>
    <row r="34" spans="1:9" ht="15.75" customHeight="1">
      <c r="A34" s="117" t="s">
        <v>141</v>
      </c>
      <c r="B34" s="98"/>
      <c r="C34" s="50" t="s">
        <v>142</v>
      </c>
      <c r="D34" s="2"/>
      <c r="E34" s="99">
        <v>11088900</v>
      </c>
      <c r="F34" s="100"/>
      <c r="G34" s="100"/>
      <c r="H34" s="99">
        <v>11088900</v>
      </c>
      <c r="I34" s="107"/>
    </row>
    <row r="35" spans="1:9" ht="21.75" customHeight="1">
      <c r="A35" s="117" t="s">
        <v>143</v>
      </c>
      <c r="B35" s="98"/>
      <c r="C35" s="50" t="s">
        <v>144</v>
      </c>
      <c r="D35" s="2"/>
      <c r="E35" s="99">
        <v>2026400</v>
      </c>
      <c r="F35" s="100"/>
      <c r="G35" s="100"/>
      <c r="H35" s="99">
        <v>2026400</v>
      </c>
      <c r="I35" s="107"/>
    </row>
    <row r="36" spans="1:9" s="101" customFormat="1" ht="35.25" customHeight="1">
      <c r="A36" s="117" t="s">
        <v>145</v>
      </c>
      <c r="B36" s="116"/>
      <c r="C36" s="113"/>
      <c r="D36" s="105"/>
      <c r="E36" s="102">
        <v>68629400</v>
      </c>
      <c r="F36" s="103"/>
      <c r="G36" s="103"/>
      <c r="H36" s="102">
        <v>68629400</v>
      </c>
      <c r="I36" s="114"/>
    </row>
    <row r="38" spans="1:9" ht="15.75" customHeight="1">
      <c r="A38" s="37"/>
      <c r="B38" s="64"/>
      <c r="C38" s="33"/>
      <c r="D38" s="33"/>
      <c r="E38" s="33"/>
      <c r="F38" s="33"/>
      <c r="G38" s="33"/>
      <c r="H38" s="33"/>
      <c r="I38" s="33"/>
    </row>
    <row r="39" spans="1:9" ht="10.5" customHeight="1">
      <c r="A39" s="29"/>
      <c r="B39" s="65"/>
      <c r="C39" s="5"/>
      <c r="D39" s="30"/>
      <c r="E39" s="30"/>
      <c r="F39" s="30"/>
      <c r="G39" s="30"/>
      <c r="H39" s="83" t="s">
        <v>60</v>
      </c>
      <c r="I39" s="30"/>
    </row>
    <row r="40" spans="2:9" ht="15">
      <c r="B40" s="55" t="s">
        <v>73</v>
      </c>
      <c r="C40" s="15"/>
      <c r="D40" s="14"/>
      <c r="E40" s="14"/>
      <c r="F40" s="14"/>
      <c r="G40" s="14"/>
      <c r="I40" s="32"/>
    </row>
    <row r="41" spans="1:9" ht="9" customHeight="1">
      <c r="A41" s="54"/>
      <c r="B41" s="66"/>
      <c r="C41" s="18"/>
      <c r="D41" s="19"/>
      <c r="E41" s="19"/>
      <c r="F41" s="19"/>
      <c r="G41" s="19"/>
      <c r="H41" s="19"/>
      <c r="I41" s="20"/>
    </row>
    <row r="42" spans="1:9" ht="12.75">
      <c r="A42" s="9"/>
      <c r="B42" s="10"/>
      <c r="C42" s="36"/>
      <c r="D42" s="8" t="s">
        <v>33</v>
      </c>
      <c r="E42" s="42"/>
      <c r="F42" s="51" t="s">
        <v>13</v>
      </c>
      <c r="G42" s="43"/>
      <c r="H42" s="52"/>
      <c r="I42" s="21" t="s">
        <v>5</v>
      </c>
    </row>
    <row r="43" spans="1:9" ht="10.5" customHeight="1">
      <c r="A43" s="59"/>
      <c r="B43" s="10" t="s">
        <v>42</v>
      </c>
      <c r="C43" s="10" t="s">
        <v>38</v>
      </c>
      <c r="D43" s="8" t="s">
        <v>34</v>
      </c>
      <c r="E43" s="47" t="s">
        <v>14</v>
      </c>
      <c r="F43" s="53" t="s">
        <v>20</v>
      </c>
      <c r="G43" s="47" t="s">
        <v>23</v>
      </c>
      <c r="H43" s="46"/>
      <c r="I43" s="21" t="s">
        <v>6</v>
      </c>
    </row>
    <row r="44" spans="1:9" ht="10.5" customHeight="1">
      <c r="A44" s="10" t="s">
        <v>8</v>
      </c>
      <c r="B44" s="10" t="s">
        <v>43</v>
      </c>
      <c r="C44" s="36" t="s">
        <v>39</v>
      </c>
      <c r="D44" s="8" t="s">
        <v>35</v>
      </c>
      <c r="E44" s="48" t="s">
        <v>15</v>
      </c>
      <c r="F44" s="8" t="s">
        <v>21</v>
      </c>
      <c r="G44" s="8" t="s">
        <v>24</v>
      </c>
      <c r="H44" s="8" t="s">
        <v>25</v>
      </c>
      <c r="I44" s="21"/>
    </row>
    <row r="45" spans="1:9" ht="9.75" customHeight="1">
      <c r="A45" s="9"/>
      <c r="B45" s="10" t="s">
        <v>44</v>
      </c>
      <c r="C45" s="10" t="s">
        <v>40</v>
      </c>
      <c r="D45" s="8" t="s">
        <v>37</v>
      </c>
      <c r="E45" s="48" t="s">
        <v>16</v>
      </c>
      <c r="F45" s="8" t="s">
        <v>22</v>
      </c>
      <c r="G45" s="8"/>
      <c r="H45" s="8"/>
      <c r="I45" s="21"/>
    </row>
    <row r="46" spans="1:9" ht="10.5" customHeight="1">
      <c r="A46" s="9"/>
      <c r="B46" s="10"/>
      <c r="C46" s="10"/>
      <c r="D46" s="8" t="s">
        <v>36</v>
      </c>
      <c r="E46" s="48" t="s">
        <v>17</v>
      </c>
      <c r="F46" s="8"/>
      <c r="G46" s="8"/>
      <c r="H46" s="8"/>
      <c r="I46" s="21"/>
    </row>
    <row r="47" spans="1:9" ht="10.5" customHeight="1">
      <c r="A47" s="9"/>
      <c r="B47" s="10"/>
      <c r="C47" s="10"/>
      <c r="D47" s="8"/>
      <c r="E47" s="48" t="s">
        <v>18</v>
      </c>
      <c r="F47" s="8"/>
      <c r="G47" s="8"/>
      <c r="H47" s="8"/>
      <c r="I47" s="21"/>
    </row>
    <row r="48" spans="1:9" ht="10.5" customHeight="1">
      <c r="A48" s="9"/>
      <c r="B48" s="10"/>
      <c r="C48" s="10"/>
      <c r="D48" s="8"/>
      <c r="E48" s="48" t="s">
        <v>19</v>
      </c>
      <c r="F48" s="8"/>
      <c r="G48" s="8"/>
      <c r="H48" s="8"/>
      <c r="I48" s="21"/>
    </row>
    <row r="49" spans="1:9" ht="9.75" customHeight="1" thickBot="1">
      <c r="A49" s="6">
        <v>1</v>
      </c>
      <c r="B49" s="13">
        <v>2</v>
      </c>
      <c r="C49" s="13">
        <v>3</v>
      </c>
      <c r="D49" s="7" t="s">
        <v>3</v>
      </c>
      <c r="E49" s="49" t="s">
        <v>4</v>
      </c>
      <c r="F49" s="7" t="s">
        <v>26</v>
      </c>
      <c r="G49" s="7" t="s">
        <v>27</v>
      </c>
      <c r="H49" s="7" t="s">
        <v>28</v>
      </c>
      <c r="I49" s="22" t="s">
        <v>32</v>
      </c>
    </row>
    <row r="50" spans="1:9" ht="27.75" customHeight="1">
      <c r="A50" s="11" t="s">
        <v>45</v>
      </c>
      <c r="B50" s="67" t="s">
        <v>58</v>
      </c>
      <c r="C50" s="70"/>
      <c r="D50" s="2"/>
      <c r="E50" s="2" t="s">
        <v>95</v>
      </c>
      <c r="F50" s="50" t="s">
        <v>95</v>
      </c>
      <c r="G50" s="50" t="s">
        <v>95</v>
      </c>
      <c r="H50" s="50" t="s">
        <v>95</v>
      </c>
      <c r="I50" s="27"/>
    </row>
    <row r="51" spans="1:9" ht="18.75" customHeight="1">
      <c r="A51" s="72" t="s">
        <v>63</v>
      </c>
      <c r="B51" s="73"/>
      <c r="C51" s="89"/>
      <c r="D51" s="74"/>
      <c r="E51" s="74"/>
      <c r="F51" s="75"/>
      <c r="G51" s="75"/>
      <c r="H51" s="75"/>
      <c r="I51" s="76"/>
    </row>
    <row r="52" spans="1:9" ht="24" customHeight="1">
      <c r="A52" s="11" t="s">
        <v>66</v>
      </c>
      <c r="B52" s="78" t="s">
        <v>64</v>
      </c>
      <c r="C52" s="2"/>
      <c r="D52" s="2"/>
      <c r="E52" s="2" t="s">
        <v>95</v>
      </c>
      <c r="F52" s="50" t="s">
        <v>95</v>
      </c>
      <c r="G52" s="50" t="s">
        <v>95</v>
      </c>
      <c r="H52" s="50" t="s">
        <v>95</v>
      </c>
      <c r="I52" s="28"/>
    </row>
    <row r="53" spans="1:9" ht="9.75" customHeight="1">
      <c r="A53" s="72" t="s">
        <v>62</v>
      </c>
      <c r="B53" s="73"/>
      <c r="C53" s="74"/>
      <c r="D53" s="74"/>
      <c r="E53" s="74"/>
      <c r="F53" s="75"/>
      <c r="G53" s="75"/>
      <c r="H53" s="75"/>
      <c r="I53" s="76"/>
    </row>
    <row r="54" spans="1:9" ht="10.5" customHeight="1">
      <c r="A54" s="11"/>
      <c r="B54" s="77"/>
      <c r="C54" s="2"/>
      <c r="D54" s="2"/>
      <c r="E54" s="2"/>
      <c r="F54" s="50"/>
      <c r="G54" s="50"/>
      <c r="H54" s="50"/>
      <c r="I54" s="28"/>
    </row>
    <row r="55" spans="1:9" ht="14.25" customHeight="1">
      <c r="A55" s="11"/>
      <c r="B55" s="77"/>
      <c r="C55" s="2"/>
      <c r="D55" s="2"/>
      <c r="E55" s="2"/>
      <c r="F55" s="50"/>
      <c r="G55" s="50"/>
      <c r="H55" s="50"/>
      <c r="I55" s="28"/>
    </row>
    <row r="56" spans="1:9" ht="18" customHeight="1">
      <c r="A56" s="11"/>
      <c r="B56" s="77"/>
      <c r="C56" s="2"/>
      <c r="D56" s="2"/>
      <c r="E56" s="2"/>
      <c r="F56" s="50"/>
      <c r="G56" s="50"/>
      <c r="H56" s="50"/>
      <c r="I56" s="28"/>
    </row>
    <row r="57" spans="1:9" ht="15" customHeight="1">
      <c r="A57" s="11"/>
      <c r="B57" s="63"/>
      <c r="C57" s="2"/>
      <c r="D57" s="2"/>
      <c r="E57" s="2"/>
      <c r="F57" s="50"/>
      <c r="G57" s="50"/>
      <c r="H57" s="50"/>
      <c r="I57" s="28"/>
    </row>
    <row r="58" spans="1:9" ht="21" customHeight="1">
      <c r="A58" s="11" t="s">
        <v>65</v>
      </c>
      <c r="B58" s="68" t="s">
        <v>67</v>
      </c>
      <c r="C58" s="2"/>
      <c r="D58" s="2"/>
      <c r="E58" s="2" t="s">
        <v>95</v>
      </c>
      <c r="F58" s="50" t="s">
        <v>95</v>
      </c>
      <c r="G58" s="50" t="s">
        <v>95</v>
      </c>
      <c r="H58" s="50" t="s">
        <v>95</v>
      </c>
      <c r="I58" s="28"/>
    </row>
    <row r="59" spans="1:9" ht="12" customHeight="1">
      <c r="A59" s="72" t="s">
        <v>62</v>
      </c>
      <c r="B59" s="73"/>
      <c r="C59" s="74"/>
      <c r="D59" s="74"/>
      <c r="E59" s="74"/>
      <c r="F59" s="75"/>
      <c r="G59" s="75"/>
      <c r="H59" s="75"/>
      <c r="I59" s="76"/>
    </row>
    <row r="60" spans="1:9" ht="12.75" customHeight="1">
      <c r="A60" s="11"/>
      <c r="B60" s="78"/>
      <c r="C60" s="2"/>
      <c r="D60" s="2"/>
      <c r="E60" s="2"/>
      <c r="F60" s="50"/>
      <c r="G60" s="50"/>
      <c r="H60" s="50"/>
      <c r="I60" s="28"/>
    </row>
    <row r="61" spans="1:9" ht="15" customHeight="1">
      <c r="A61" s="11"/>
      <c r="B61" s="78"/>
      <c r="C61" s="2"/>
      <c r="D61" s="2"/>
      <c r="E61" s="2"/>
      <c r="F61" s="50"/>
      <c r="G61" s="50"/>
      <c r="H61" s="50"/>
      <c r="I61" s="28"/>
    </row>
    <row r="62" spans="1:9" ht="15" customHeight="1">
      <c r="A62" s="11" t="s">
        <v>81</v>
      </c>
      <c r="B62" s="68" t="s">
        <v>61</v>
      </c>
      <c r="C62" s="2" t="s">
        <v>87</v>
      </c>
      <c r="D62" s="2" t="s">
        <v>87</v>
      </c>
      <c r="E62" s="2" t="s">
        <v>95</v>
      </c>
      <c r="F62" s="50" t="s">
        <v>95</v>
      </c>
      <c r="G62" s="2" t="s">
        <v>95</v>
      </c>
      <c r="H62" s="50" t="s">
        <v>95</v>
      </c>
      <c r="I62" s="86"/>
    </row>
    <row r="63" spans="1:9" ht="15" customHeight="1">
      <c r="A63" s="11" t="s">
        <v>91</v>
      </c>
      <c r="B63" s="68" t="s">
        <v>71</v>
      </c>
      <c r="C63" s="2"/>
      <c r="D63" s="2" t="s">
        <v>87</v>
      </c>
      <c r="E63" s="2" t="s">
        <v>95</v>
      </c>
      <c r="F63" s="50" t="s">
        <v>95</v>
      </c>
      <c r="G63" s="2" t="s">
        <v>95</v>
      </c>
      <c r="H63" s="50" t="s">
        <v>95</v>
      </c>
      <c r="I63" s="28"/>
    </row>
    <row r="64" spans="1:9" ht="21.75" customHeight="1">
      <c r="A64" s="11" t="s">
        <v>92</v>
      </c>
      <c r="B64" s="68" t="s">
        <v>72</v>
      </c>
      <c r="C64" s="2"/>
      <c r="D64" s="2" t="s">
        <v>87</v>
      </c>
      <c r="E64" s="2" t="s">
        <v>95</v>
      </c>
      <c r="F64" s="50" t="s">
        <v>95</v>
      </c>
      <c r="G64" s="2" t="s">
        <v>95</v>
      </c>
      <c r="H64" s="50" t="s">
        <v>95</v>
      </c>
      <c r="I64" s="28"/>
    </row>
    <row r="65" spans="1:9" ht="20.25" customHeight="1">
      <c r="A65" s="11" t="s">
        <v>93</v>
      </c>
      <c r="B65" s="73" t="s">
        <v>74</v>
      </c>
      <c r="C65" s="2" t="s">
        <v>87</v>
      </c>
      <c r="D65" s="74" t="s">
        <v>87</v>
      </c>
      <c r="E65" s="74" t="s">
        <v>95</v>
      </c>
      <c r="F65" s="75" t="s">
        <v>95</v>
      </c>
      <c r="G65" s="74" t="s">
        <v>95</v>
      </c>
      <c r="H65" s="75" t="s">
        <v>95</v>
      </c>
      <c r="I65" s="76" t="s">
        <v>87</v>
      </c>
    </row>
    <row r="66" spans="1:9" ht="33.75">
      <c r="A66" s="11" t="s">
        <v>94</v>
      </c>
      <c r="B66" s="68" t="s">
        <v>75</v>
      </c>
      <c r="C66" s="84"/>
      <c r="D66" s="84" t="s">
        <v>87</v>
      </c>
      <c r="E66" s="108">
        <f>E68+E69</f>
        <v>20018494.6</v>
      </c>
      <c r="F66" s="84" t="s">
        <v>95</v>
      </c>
      <c r="G66" s="84" t="s">
        <v>87</v>
      </c>
      <c r="H66" s="108">
        <f>H68+H69</f>
        <v>20018494.6</v>
      </c>
      <c r="I66" s="86" t="s">
        <v>87</v>
      </c>
    </row>
    <row r="67" spans="1:9" ht="14.25" customHeight="1">
      <c r="A67" s="72" t="s">
        <v>62</v>
      </c>
      <c r="B67" s="73"/>
      <c r="C67" s="74"/>
      <c r="D67" s="74"/>
      <c r="E67" s="109"/>
      <c r="F67" s="75"/>
      <c r="G67" s="75"/>
      <c r="H67" s="111"/>
      <c r="I67" s="76"/>
    </row>
    <row r="68" spans="1:9" ht="27" customHeight="1">
      <c r="A68" s="11" t="s">
        <v>82</v>
      </c>
      <c r="B68" s="78" t="s">
        <v>76</v>
      </c>
      <c r="C68" s="50"/>
      <c r="D68" s="2" t="s">
        <v>87</v>
      </c>
      <c r="E68" s="99">
        <v>-8556066.29</v>
      </c>
      <c r="F68" s="50" t="s">
        <v>95</v>
      </c>
      <c r="G68" s="2" t="s">
        <v>87</v>
      </c>
      <c r="H68" s="99">
        <v>-8556066.29</v>
      </c>
      <c r="I68" s="28" t="s">
        <v>87</v>
      </c>
    </row>
    <row r="69" spans="1:9" ht="30.75" customHeight="1" thickBot="1">
      <c r="A69" s="95" t="s">
        <v>83</v>
      </c>
      <c r="B69" s="73" t="s">
        <v>77</v>
      </c>
      <c r="C69" s="53"/>
      <c r="D69" s="74" t="s">
        <v>87</v>
      </c>
      <c r="E69" s="110">
        <v>28574560.89</v>
      </c>
      <c r="F69" s="53"/>
      <c r="G69" s="74" t="s">
        <v>87</v>
      </c>
      <c r="H69" s="110">
        <v>28574560.89</v>
      </c>
      <c r="I69" s="96" t="s">
        <v>87</v>
      </c>
    </row>
    <row r="70" spans="1:9" ht="13.5" customHeight="1">
      <c r="A70" s="72"/>
      <c r="B70" s="91"/>
      <c r="C70" s="92"/>
      <c r="D70" s="92"/>
      <c r="E70" s="92"/>
      <c r="F70" s="92"/>
      <c r="G70" s="92"/>
      <c r="H70" s="92"/>
      <c r="I70" s="92"/>
    </row>
    <row r="71" spans="1:9" ht="15" customHeight="1">
      <c r="A71" s="93"/>
      <c r="B71" s="94"/>
      <c r="C71" s="35"/>
      <c r="D71" s="35"/>
      <c r="E71" s="35"/>
      <c r="F71" s="35"/>
      <c r="G71" s="35"/>
      <c r="H71" s="83" t="s">
        <v>88</v>
      </c>
      <c r="I71" s="35"/>
    </row>
    <row r="72" spans="1:9" ht="16.5" customHeight="1">
      <c r="A72" s="9"/>
      <c r="B72" s="36"/>
      <c r="C72" s="36"/>
      <c r="D72" s="8" t="s">
        <v>33</v>
      </c>
      <c r="E72" s="44"/>
      <c r="F72" s="90" t="s">
        <v>13</v>
      </c>
      <c r="G72" s="45"/>
      <c r="H72" s="52"/>
      <c r="I72" s="21" t="s">
        <v>5</v>
      </c>
    </row>
    <row r="73" spans="1:9" ht="16.5" customHeight="1">
      <c r="A73" s="59"/>
      <c r="B73" s="10" t="s">
        <v>42</v>
      </c>
      <c r="C73" s="10" t="s">
        <v>38</v>
      </c>
      <c r="D73" s="8" t="s">
        <v>34</v>
      </c>
      <c r="E73" s="47" t="s">
        <v>14</v>
      </c>
      <c r="F73" s="53" t="s">
        <v>20</v>
      </c>
      <c r="G73" s="47" t="s">
        <v>23</v>
      </c>
      <c r="H73" s="46"/>
      <c r="I73" s="21" t="s">
        <v>6</v>
      </c>
    </row>
    <row r="74" spans="1:9" ht="18" customHeight="1">
      <c r="A74" s="10" t="s">
        <v>8</v>
      </c>
      <c r="B74" s="10" t="s">
        <v>43</v>
      </c>
      <c r="C74" s="36" t="s">
        <v>39</v>
      </c>
      <c r="D74" s="8" t="s">
        <v>35</v>
      </c>
      <c r="E74" s="48" t="s">
        <v>15</v>
      </c>
      <c r="F74" s="8" t="s">
        <v>21</v>
      </c>
      <c r="G74" s="8" t="s">
        <v>24</v>
      </c>
      <c r="H74" s="8" t="s">
        <v>25</v>
      </c>
      <c r="I74" s="21"/>
    </row>
    <row r="75" spans="1:9" ht="15.75" customHeight="1">
      <c r="A75" s="9"/>
      <c r="B75" s="10" t="s">
        <v>44</v>
      </c>
      <c r="C75" s="10" t="s">
        <v>40</v>
      </c>
      <c r="D75" s="8" t="s">
        <v>37</v>
      </c>
      <c r="E75" s="48" t="s">
        <v>16</v>
      </c>
      <c r="F75" s="8" t="s">
        <v>22</v>
      </c>
      <c r="G75" s="8"/>
      <c r="H75" s="8"/>
      <c r="I75" s="21"/>
    </row>
    <row r="76" spans="1:9" ht="15" customHeight="1">
      <c r="A76" s="9"/>
      <c r="B76" s="10"/>
      <c r="C76" s="10"/>
      <c r="D76" s="8" t="s">
        <v>36</v>
      </c>
      <c r="E76" s="48" t="s">
        <v>17</v>
      </c>
      <c r="F76" s="8"/>
      <c r="G76" s="8"/>
      <c r="H76" s="8"/>
      <c r="I76" s="21"/>
    </row>
    <row r="77" spans="1:9" ht="9.75" customHeight="1">
      <c r="A77" s="9"/>
      <c r="B77" s="10"/>
      <c r="C77" s="10"/>
      <c r="D77" s="8"/>
      <c r="E77" s="48" t="s">
        <v>18</v>
      </c>
      <c r="F77" s="8"/>
      <c r="G77" s="8"/>
      <c r="H77" s="8"/>
      <c r="I77" s="21"/>
    </row>
    <row r="78" spans="1:9" ht="9.75" customHeight="1">
      <c r="A78" s="9"/>
      <c r="B78" s="10"/>
      <c r="C78" s="10"/>
      <c r="D78" s="8"/>
      <c r="E78" s="48" t="s">
        <v>19</v>
      </c>
      <c r="F78" s="8"/>
      <c r="G78" s="8"/>
      <c r="H78" s="8"/>
      <c r="I78" s="21"/>
    </row>
    <row r="79" spans="1:9" ht="15" customHeight="1" thickBot="1">
      <c r="A79" s="6">
        <v>1</v>
      </c>
      <c r="B79" s="13">
        <v>2</v>
      </c>
      <c r="C79" s="13">
        <v>3</v>
      </c>
      <c r="D79" s="7" t="s">
        <v>3</v>
      </c>
      <c r="E79" s="49" t="s">
        <v>4</v>
      </c>
      <c r="F79" s="7" t="s">
        <v>26</v>
      </c>
      <c r="G79" s="7" t="s">
        <v>27</v>
      </c>
      <c r="H79" s="7" t="s">
        <v>28</v>
      </c>
      <c r="I79" s="22" t="s">
        <v>32</v>
      </c>
    </row>
    <row r="80" spans="1:9" ht="31.5" customHeight="1">
      <c r="A80" s="11" t="s">
        <v>84</v>
      </c>
      <c r="B80" s="73" t="s">
        <v>78</v>
      </c>
      <c r="C80" s="84"/>
      <c r="D80" s="2" t="s">
        <v>87</v>
      </c>
      <c r="E80" s="85" t="s">
        <v>95</v>
      </c>
      <c r="F80" s="84" t="s">
        <v>95</v>
      </c>
      <c r="G80" s="2" t="s">
        <v>95</v>
      </c>
      <c r="H80" s="84" t="s">
        <v>95</v>
      </c>
      <c r="I80" s="86" t="s">
        <v>87</v>
      </c>
    </row>
    <row r="81" spans="1:9" ht="15" customHeight="1">
      <c r="A81" s="72" t="s">
        <v>63</v>
      </c>
      <c r="B81" s="73"/>
      <c r="C81" s="87"/>
      <c r="D81" s="74"/>
      <c r="E81" s="87"/>
      <c r="F81" s="53"/>
      <c r="G81" s="74"/>
      <c r="H81" s="53"/>
      <c r="I81" s="88"/>
    </row>
    <row r="82" spans="1:9" ht="22.5">
      <c r="A82" s="11" t="s">
        <v>85</v>
      </c>
      <c r="B82" s="78" t="s">
        <v>79</v>
      </c>
      <c r="C82" s="74"/>
      <c r="D82" s="50" t="s">
        <v>87</v>
      </c>
      <c r="E82" s="74" t="s">
        <v>95</v>
      </c>
      <c r="F82" s="75" t="s">
        <v>95</v>
      </c>
      <c r="G82" s="50" t="s">
        <v>95</v>
      </c>
      <c r="H82" s="75" t="s">
        <v>95</v>
      </c>
      <c r="I82" s="76" t="s">
        <v>87</v>
      </c>
    </row>
    <row r="83" spans="1:9" ht="23.25" thickBot="1">
      <c r="A83" s="11" t="s">
        <v>86</v>
      </c>
      <c r="B83" s="82" t="s">
        <v>80</v>
      </c>
      <c r="C83" s="61"/>
      <c r="D83" s="34" t="s">
        <v>87</v>
      </c>
      <c r="E83" s="61" t="s">
        <v>95</v>
      </c>
      <c r="F83" s="34" t="s">
        <v>95</v>
      </c>
      <c r="G83" s="34" t="s">
        <v>95</v>
      </c>
      <c r="H83" s="34" t="s">
        <v>95</v>
      </c>
      <c r="I83" s="62" t="s">
        <v>87</v>
      </c>
    </row>
    <row r="84" spans="1:9" ht="7.5" customHeight="1">
      <c r="A84" s="57"/>
      <c r="B84" s="57"/>
      <c r="C84" s="33"/>
      <c r="D84" s="33"/>
      <c r="E84" s="33"/>
      <c r="F84" s="33"/>
      <c r="G84" s="33"/>
      <c r="H84" s="33"/>
      <c r="I84" s="33"/>
    </row>
    <row r="85" spans="1:9" ht="28.5" customHeight="1">
      <c r="A85" s="58" t="s">
        <v>118</v>
      </c>
      <c r="B85" s="58"/>
      <c r="C85" s="33" t="s">
        <v>110</v>
      </c>
      <c r="D85" s="65"/>
      <c r="E85" s="65" t="s">
        <v>49</v>
      </c>
      <c r="F85" s="33"/>
      <c r="G85" s="33"/>
      <c r="H85" s="33"/>
      <c r="I85" s="33"/>
    </row>
    <row r="86" spans="1:9" ht="9.75" customHeight="1">
      <c r="A86" s="15" t="s">
        <v>112</v>
      </c>
      <c r="B86" s="15"/>
      <c r="C86" s="14"/>
      <c r="D86" s="12"/>
      <c r="E86" s="12" t="s">
        <v>50</v>
      </c>
      <c r="F86" s="12"/>
      <c r="G86" s="12"/>
      <c r="H86" s="12"/>
      <c r="I86" s="12"/>
    </row>
    <row r="87" spans="4:9" ht="10.5" customHeight="1">
      <c r="D87" s="12"/>
      <c r="E87" s="12"/>
      <c r="F87" s="29" t="s">
        <v>55</v>
      </c>
      <c r="H87" s="12"/>
      <c r="I87" s="12"/>
    </row>
    <row r="88" spans="1:9" ht="14.25" customHeight="1">
      <c r="A88" s="15" t="s">
        <v>119</v>
      </c>
      <c r="B88" s="15"/>
      <c r="C88" s="14"/>
      <c r="D88" s="12"/>
      <c r="E88" s="12"/>
      <c r="F88" s="12"/>
      <c r="G88" s="12"/>
      <c r="H88" s="12"/>
      <c r="I88" s="12"/>
    </row>
    <row r="89" spans="1:9" ht="9.75" customHeight="1">
      <c r="A89" s="15" t="s">
        <v>111</v>
      </c>
      <c r="B89" s="15"/>
      <c r="C89" s="14"/>
      <c r="D89" s="31"/>
      <c r="E89" s="31"/>
      <c r="F89" s="31"/>
      <c r="G89" s="31"/>
      <c r="H89" s="31"/>
      <c r="I89" s="12"/>
    </row>
    <row r="90" spans="1:9" ht="11.25" customHeight="1">
      <c r="A90" s="15"/>
      <c r="B90" s="15"/>
      <c r="C90" s="56"/>
      <c r="D90" s="12" t="s">
        <v>68</v>
      </c>
      <c r="F90" s="12"/>
      <c r="G90" s="12"/>
      <c r="H90" s="12"/>
      <c r="I90" s="40"/>
    </row>
    <row r="91" spans="1:9" ht="19.5" customHeight="1">
      <c r="A91" s="15" t="s">
        <v>115</v>
      </c>
      <c r="D91" s="39" t="s">
        <v>116</v>
      </c>
      <c r="E91" s="12"/>
      <c r="F91" s="12"/>
      <c r="G91" s="12"/>
      <c r="H91" s="12"/>
      <c r="I91" s="41"/>
    </row>
    <row r="92" spans="4:9" ht="9.75" customHeight="1">
      <c r="D92" s="39" t="s">
        <v>69</v>
      </c>
      <c r="E92" s="12"/>
      <c r="F92" s="12"/>
      <c r="G92" s="12"/>
      <c r="H92" s="12"/>
      <c r="I92" s="41"/>
    </row>
    <row r="93" spans="1:9" ht="6.75" customHeight="1">
      <c r="A93" s="29"/>
      <c r="B93" s="29"/>
      <c r="C93" s="5"/>
      <c r="D93" s="79"/>
      <c r="E93" s="80"/>
      <c r="F93" s="80"/>
      <c r="G93" s="80"/>
      <c r="H93" s="80"/>
      <c r="I93" s="8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4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SheetLayoutView="100" zoomScalePageLayoutView="0" workbookViewId="0" topLeftCell="A1">
      <selection activeCell="E2" sqref="E2:J4"/>
    </sheetView>
  </sheetViews>
  <sheetFormatPr defaultColWidth="9.00390625" defaultRowHeight="12.75"/>
  <cols>
    <col min="1" max="1" width="36.75390625" style="120" customWidth="1"/>
    <col min="2" max="2" width="6.75390625" style="120" customWidth="1"/>
    <col min="3" max="3" width="5.875" style="120" customWidth="1"/>
    <col min="4" max="4" width="14.75390625" style="164" customWidth="1"/>
    <col min="5" max="5" width="13.375" style="120" customWidth="1"/>
    <col min="6" max="6" width="14.75390625" style="120" customWidth="1"/>
    <col min="7" max="7" width="5.25390625" style="120" hidden="1" customWidth="1"/>
    <col min="8" max="8" width="4.875" style="120" hidden="1" customWidth="1"/>
    <col min="9" max="9" width="9.25390625" style="120" hidden="1" customWidth="1"/>
    <col min="10" max="10" width="13.875" style="120" customWidth="1"/>
    <col min="11" max="12" width="9.125" style="120" customWidth="1"/>
    <col min="13" max="13" width="9.625" style="120" bestFit="1" customWidth="1"/>
    <col min="14" max="16384" width="9.125" style="120" customWidth="1"/>
  </cols>
  <sheetData>
    <row r="1" ht="15.75">
      <c r="E1" s="155" t="s">
        <v>216</v>
      </c>
    </row>
    <row r="2" spans="1:10" ht="15" customHeight="1">
      <c r="A2" s="144"/>
      <c r="B2" s="144"/>
      <c r="C2" s="144"/>
      <c r="D2" s="165"/>
      <c r="E2" s="168" t="s">
        <v>218</v>
      </c>
      <c r="F2" s="169"/>
      <c r="G2" s="169"/>
      <c r="H2" s="169"/>
      <c r="I2" s="169"/>
      <c r="J2" s="169"/>
    </row>
    <row r="3" spans="1:10" ht="15" customHeight="1">
      <c r="A3" s="144"/>
      <c r="B3" s="144"/>
      <c r="C3" s="144"/>
      <c r="D3" s="165"/>
      <c r="E3" s="169"/>
      <c r="F3" s="169"/>
      <c r="G3" s="169"/>
      <c r="H3" s="169"/>
      <c r="I3" s="169"/>
      <c r="J3" s="169"/>
    </row>
    <row r="4" spans="1:10" ht="104.25" customHeight="1">
      <c r="A4" s="145"/>
      <c r="B4" s="144"/>
      <c r="C4" s="144"/>
      <c r="D4" s="165"/>
      <c r="E4" s="169"/>
      <c r="F4" s="169"/>
      <c r="G4" s="169"/>
      <c r="H4" s="169"/>
      <c r="I4" s="169"/>
      <c r="J4" s="169"/>
    </row>
    <row r="5" spans="1:10" ht="37.5" customHeight="1">
      <c r="A5" s="177" t="s">
        <v>203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 ht="27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2" customHeight="1">
      <c r="A7" s="121"/>
      <c r="F7" s="170" t="s">
        <v>174</v>
      </c>
      <c r="G7" s="170"/>
      <c r="H7" s="170"/>
      <c r="I7" s="170"/>
      <c r="J7" s="170"/>
    </row>
    <row r="8" spans="1:10" ht="14.25">
      <c r="A8" s="186" t="s">
        <v>8</v>
      </c>
      <c r="B8" s="171" t="s">
        <v>175</v>
      </c>
      <c r="C8" s="174" t="s">
        <v>176</v>
      </c>
      <c r="D8" s="180" t="s">
        <v>204</v>
      </c>
      <c r="E8" s="180" t="s">
        <v>202</v>
      </c>
      <c r="F8" s="183" t="s">
        <v>205</v>
      </c>
      <c r="G8" s="147"/>
      <c r="H8" s="147"/>
      <c r="I8" s="148"/>
      <c r="J8" s="178" t="s">
        <v>206</v>
      </c>
    </row>
    <row r="9" spans="1:10" ht="14.25">
      <c r="A9" s="172"/>
      <c r="B9" s="172"/>
      <c r="C9" s="175"/>
      <c r="D9" s="181"/>
      <c r="E9" s="175"/>
      <c r="F9" s="184"/>
      <c r="G9" s="149"/>
      <c r="H9" s="149"/>
      <c r="I9" s="150"/>
      <c r="J9" s="179"/>
    </row>
    <row r="10" spans="1:10" ht="14.25">
      <c r="A10" s="172"/>
      <c r="B10" s="172"/>
      <c r="C10" s="175"/>
      <c r="D10" s="181"/>
      <c r="E10" s="175"/>
      <c r="F10" s="184"/>
      <c r="G10" s="125" t="s">
        <v>20</v>
      </c>
      <c r="H10" s="122" t="s">
        <v>23</v>
      </c>
      <c r="I10" s="123"/>
      <c r="J10" s="179"/>
    </row>
    <row r="11" spans="1:10" ht="14.25">
      <c r="A11" s="172"/>
      <c r="B11" s="172"/>
      <c r="C11" s="175"/>
      <c r="D11" s="181"/>
      <c r="E11" s="175"/>
      <c r="F11" s="184"/>
      <c r="G11" s="124" t="s">
        <v>21</v>
      </c>
      <c r="H11" s="124" t="s">
        <v>24</v>
      </c>
      <c r="I11" s="124" t="s">
        <v>25</v>
      </c>
      <c r="J11" s="179"/>
    </row>
    <row r="12" spans="1:10" ht="4.5" customHeight="1">
      <c r="A12" s="172"/>
      <c r="B12" s="172"/>
      <c r="C12" s="175"/>
      <c r="D12" s="181"/>
      <c r="E12" s="175"/>
      <c r="F12" s="184"/>
      <c r="G12" s="124" t="s">
        <v>22</v>
      </c>
      <c r="H12" s="124"/>
      <c r="I12" s="124"/>
      <c r="J12" s="179"/>
    </row>
    <row r="13" spans="1:10" ht="10.5" customHeight="1" hidden="1">
      <c r="A13" s="172"/>
      <c r="B13" s="172"/>
      <c r="C13" s="175"/>
      <c r="D13" s="181"/>
      <c r="E13" s="175"/>
      <c r="F13" s="184"/>
      <c r="G13" s="124"/>
      <c r="H13" s="124"/>
      <c r="I13" s="124"/>
      <c r="J13" s="179"/>
    </row>
    <row r="14" spans="1:10" ht="1.5" customHeight="1" hidden="1">
      <c r="A14" s="172"/>
      <c r="B14" s="172"/>
      <c r="C14" s="175"/>
      <c r="D14" s="181"/>
      <c r="E14" s="175"/>
      <c r="F14" s="184"/>
      <c r="G14" s="124"/>
      <c r="H14" s="124"/>
      <c r="I14" s="124"/>
      <c r="J14" s="179"/>
    </row>
    <row r="15" spans="1:10" ht="26.25" customHeight="1">
      <c r="A15" s="173"/>
      <c r="B15" s="173"/>
      <c r="C15" s="176"/>
      <c r="D15" s="182"/>
      <c r="E15" s="176"/>
      <c r="F15" s="185"/>
      <c r="G15" s="124"/>
      <c r="H15" s="124"/>
      <c r="I15" s="124"/>
      <c r="J15" s="179"/>
    </row>
    <row r="16" spans="1:10" ht="13.5" customHeight="1">
      <c r="A16" s="132">
        <v>1</v>
      </c>
      <c r="B16" s="133">
        <v>2</v>
      </c>
      <c r="C16" s="133">
        <v>3</v>
      </c>
      <c r="D16" s="137">
        <v>4</v>
      </c>
      <c r="E16" s="137">
        <v>5</v>
      </c>
      <c r="F16" s="137">
        <v>6</v>
      </c>
      <c r="G16" s="137" t="s">
        <v>27</v>
      </c>
      <c r="H16" s="137" t="s">
        <v>28</v>
      </c>
      <c r="I16" s="137" t="s">
        <v>32</v>
      </c>
      <c r="J16" s="138">
        <v>7</v>
      </c>
    </row>
    <row r="17" spans="1:10" s="126" customFormat="1" ht="15" customHeight="1">
      <c r="A17" s="134" t="s">
        <v>41</v>
      </c>
      <c r="B17" s="135"/>
      <c r="C17" s="135"/>
      <c r="D17" s="156">
        <f>D19+D28+D35+D42+D47+D49+D56+D60+D62+D64</f>
        <v>115600</v>
      </c>
      <c r="E17" s="156">
        <f>E19+E28+E35+E42+E47+E49+E56+E60+E62+E64</f>
        <v>347533.3</v>
      </c>
      <c r="F17" s="156">
        <f>F19+F28+F35+F42+F47+F49+F56+F60+F62+F64</f>
        <v>291936.2</v>
      </c>
      <c r="G17" s="156" t="e">
        <f>G19+G28+#REF!+G42+G47+G49+#REF!+G56+#REF!</f>
        <v>#REF!</v>
      </c>
      <c r="H17" s="156" t="e">
        <f>H19+H28+#REF!+H42+H47+H49+#REF!+H56+#REF!</f>
        <v>#REF!</v>
      </c>
      <c r="I17" s="156" t="e">
        <f>I19+I28+#REF!+I42+I47+I49+#REF!+I56+#REF!</f>
        <v>#REF!</v>
      </c>
      <c r="J17" s="156">
        <f>F17/E17*100</f>
        <v>84.00236754290884</v>
      </c>
    </row>
    <row r="18" spans="1:13" ht="15" customHeight="1">
      <c r="A18" s="157" t="s">
        <v>10</v>
      </c>
      <c r="B18" s="127"/>
      <c r="C18" s="127"/>
      <c r="D18" s="156"/>
      <c r="E18" s="156"/>
      <c r="F18" s="156"/>
      <c r="G18" s="156"/>
      <c r="H18" s="156"/>
      <c r="I18" s="156">
        <f>F18</f>
        <v>0</v>
      </c>
      <c r="J18" s="156"/>
      <c r="M18" s="140"/>
    </row>
    <row r="19" spans="1:11" s="143" customFormat="1" ht="17.25" customHeight="1">
      <c r="A19" s="141" t="s">
        <v>96</v>
      </c>
      <c r="B19" s="151" t="s">
        <v>177</v>
      </c>
      <c r="C19" s="151" t="s">
        <v>182</v>
      </c>
      <c r="D19" s="156">
        <f>D20+D22+D23+D24+D26</f>
        <v>35438.9</v>
      </c>
      <c r="E19" s="156">
        <f>E20+E22+E23+E24+E26</f>
        <v>38448.8</v>
      </c>
      <c r="F19" s="156">
        <f>F20+F22+F23+F24+F26</f>
        <v>38102.5</v>
      </c>
      <c r="G19" s="156">
        <f>G20+G22+G24+G26</f>
        <v>0</v>
      </c>
      <c r="H19" s="156">
        <f>H20+H22+H24+H26</f>
        <v>0</v>
      </c>
      <c r="I19" s="156">
        <f>I20+I22+I24+I26</f>
        <v>4163.7</v>
      </c>
      <c r="J19" s="156">
        <f aca="true" t="shared" si="0" ref="J19:J59">F19/E19*100</f>
        <v>99.0993216953455</v>
      </c>
      <c r="K19" s="142"/>
    </row>
    <row r="20" spans="1:11" ht="36.75" customHeight="1">
      <c r="A20" s="157" t="s">
        <v>170</v>
      </c>
      <c r="B20" s="158" t="s">
        <v>177</v>
      </c>
      <c r="C20" s="158" t="s">
        <v>178</v>
      </c>
      <c r="D20" s="159">
        <v>1100</v>
      </c>
      <c r="E20" s="159">
        <v>1100</v>
      </c>
      <c r="F20" s="159">
        <v>1099.9</v>
      </c>
      <c r="G20" s="159">
        <f>G21</f>
        <v>0</v>
      </c>
      <c r="H20" s="159">
        <f>H21</f>
        <v>0</v>
      </c>
      <c r="I20" s="159">
        <f>I21</f>
        <v>466.1</v>
      </c>
      <c r="J20" s="159">
        <f t="shared" si="0"/>
        <v>99.9909090909091</v>
      </c>
      <c r="K20" s="140"/>
    </row>
    <row r="21" spans="1:10" ht="17.25" customHeight="1" hidden="1">
      <c r="A21" s="157" t="s">
        <v>147</v>
      </c>
      <c r="B21" s="160" t="s">
        <v>106</v>
      </c>
      <c r="C21" s="160"/>
      <c r="D21" s="159"/>
      <c r="E21" s="159">
        <v>680</v>
      </c>
      <c r="F21" s="159">
        <v>466.1</v>
      </c>
      <c r="G21" s="159">
        <v>0</v>
      </c>
      <c r="H21" s="159">
        <v>0</v>
      </c>
      <c r="I21" s="159">
        <f>F21</f>
        <v>466.1</v>
      </c>
      <c r="J21" s="159">
        <f t="shared" si="0"/>
        <v>68.54411764705883</v>
      </c>
    </row>
    <row r="22" spans="1:11" ht="48" customHeight="1">
      <c r="A22" s="157" t="s">
        <v>171</v>
      </c>
      <c r="B22" s="158" t="s">
        <v>177</v>
      </c>
      <c r="C22" s="158" t="s">
        <v>179</v>
      </c>
      <c r="D22" s="159">
        <v>16433.2</v>
      </c>
      <c r="E22" s="159">
        <v>17918.5</v>
      </c>
      <c r="F22" s="159">
        <v>17839.2</v>
      </c>
      <c r="G22" s="159">
        <f>G23</f>
        <v>0</v>
      </c>
      <c r="H22" s="159">
        <f>H23</f>
        <v>0</v>
      </c>
      <c r="I22" s="159">
        <f>I23</f>
        <v>2389.2</v>
      </c>
      <c r="J22" s="159">
        <f t="shared" si="0"/>
        <v>99.55744063398164</v>
      </c>
      <c r="K22" s="140"/>
    </row>
    <row r="23" spans="1:10" ht="34.5" customHeight="1">
      <c r="A23" s="157" t="s">
        <v>215</v>
      </c>
      <c r="B23" s="158" t="s">
        <v>177</v>
      </c>
      <c r="C23" s="158" t="s">
        <v>186</v>
      </c>
      <c r="D23" s="159">
        <v>2500</v>
      </c>
      <c r="E23" s="159">
        <v>2424.1</v>
      </c>
      <c r="F23" s="159">
        <v>2389.2</v>
      </c>
      <c r="G23" s="159">
        <v>0</v>
      </c>
      <c r="H23" s="159">
        <v>0</v>
      </c>
      <c r="I23" s="159">
        <f>F23</f>
        <v>2389.2</v>
      </c>
      <c r="J23" s="159">
        <f t="shared" si="0"/>
        <v>98.560290417062</v>
      </c>
    </row>
    <row r="24" spans="1:11" ht="13.5" customHeight="1">
      <c r="A24" s="157" t="s">
        <v>148</v>
      </c>
      <c r="B24" s="158" t="s">
        <v>177</v>
      </c>
      <c r="C24" s="158" t="s">
        <v>190</v>
      </c>
      <c r="D24" s="159">
        <v>200</v>
      </c>
      <c r="E24" s="159">
        <v>100</v>
      </c>
      <c r="F24" s="159">
        <v>0</v>
      </c>
      <c r="G24" s="159">
        <f>G25</f>
        <v>0</v>
      </c>
      <c r="H24" s="159">
        <f>H25</f>
        <v>0</v>
      </c>
      <c r="I24" s="159">
        <f>I25</f>
        <v>0</v>
      </c>
      <c r="J24" s="159" t="s">
        <v>200</v>
      </c>
      <c r="K24" s="140"/>
    </row>
    <row r="25" spans="1:10" ht="24.75" customHeight="1" hidden="1">
      <c r="A25" s="157" t="s">
        <v>149</v>
      </c>
      <c r="B25" s="158" t="s">
        <v>101</v>
      </c>
      <c r="C25" s="158"/>
      <c r="D25" s="159"/>
      <c r="E25" s="159">
        <v>59.2</v>
      </c>
      <c r="F25" s="159">
        <v>0</v>
      </c>
      <c r="G25" s="159">
        <v>0</v>
      </c>
      <c r="H25" s="159">
        <v>0</v>
      </c>
      <c r="I25" s="159">
        <f>F25</f>
        <v>0</v>
      </c>
      <c r="J25" s="159">
        <f t="shared" si="0"/>
        <v>0</v>
      </c>
    </row>
    <row r="26" spans="1:11" ht="15.75" customHeight="1">
      <c r="A26" s="157" t="s">
        <v>150</v>
      </c>
      <c r="B26" s="158" t="s">
        <v>177</v>
      </c>
      <c r="C26" s="158" t="s">
        <v>201</v>
      </c>
      <c r="D26" s="159">
        <v>15205.7</v>
      </c>
      <c r="E26" s="159">
        <v>16906.2</v>
      </c>
      <c r="F26" s="159">
        <v>16774.2</v>
      </c>
      <c r="G26" s="159">
        <f>G27</f>
        <v>0</v>
      </c>
      <c r="H26" s="159">
        <f>H27</f>
        <v>0</v>
      </c>
      <c r="I26" s="159">
        <f>I27</f>
        <v>1308.4</v>
      </c>
      <c r="J26" s="159">
        <f t="shared" si="0"/>
        <v>99.21922135074706</v>
      </c>
      <c r="K26" s="140"/>
    </row>
    <row r="27" spans="1:10" ht="30.75" customHeight="1" hidden="1">
      <c r="A27" s="134" t="s">
        <v>103</v>
      </c>
      <c r="B27" s="152" t="s">
        <v>113</v>
      </c>
      <c r="C27" s="152"/>
      <c r="D27" s="156"/>
      <c r="E27" s="156">
        <v>1956.5</v>
      </c>
      <c r="F27" s="156">
        <v>1308.4</v>
      </c>
      <c r="G27" s="156">
        <v>0</v>
      </c>
      <c r="H27" s="156">
        <v>0</v>
      </c>
      <c r="I27" s="156">
        <f>F27</f>
        <v>1308.4</v>
      </c>
      <c r="J27" s="156">
        <f t="shared" si="0"/>
        <v>66.87452082800921</v>
      </c>
    </row>
    <row r="28" spans="1:11" s="143" customFormat="1" ht="27.75" customHeight="1">
      <c r="A28" s="141" t="s">
        <v>97</v>
      </c>
      <c r="B28" s="151" t="s">
        <v>184</v>
      </c>
      <c r="C28" s="151" t="s">
        <v>182</v>
      </c>
      <c r="D28" s="156">
        <f>D29+D34</f>
        <v>2240</v>
      </c>
      <c r="E28" s="156">
        <f>E29+E34</f>
        <v>128211.7</v>
      </c>
      <c r="F28" s="156">
        <f>F29+F34</f>
        <v>83555.1</v>
      </c>
      <c r="G28" s="156">
        <f>G29+G32+G34</f>
        <v>0</v>
      </c>
      <c r="H28" s="156">
        <f>H29+H32+H34</f>
        <v>0</v>
      </c>
      <c r="I28" s="156">
        <f>I29+I32+I34</f>
        <v>8826.6</v>
      </c>
      <c r="J28" s="156">
        <f t="shared" si="0"/>
        <v>65.16963740438666</v>
      </c>
      <c r="K28" s="142"/>
    </row>
    <row r="29" spans="1:11" ht="39.75" customHeight="1">
      <c r="A29" s="157" t="s">
        <v>172</v>
      </c>
      <c r="B29" s="158" t="s">
        <v>184</v>
      </c>
      <c r="C29" s="158" t="s">
        <v>183</v>
      </c>
      <c r="D29" s="159">
        <v>2100</v>
      </c>
      <c r="E29" s="159">
        <v>128151.7</v>
      </c>
      <c r="F29" s="159">
        <v>83499.1</v>
      </c>
      <c r="G29" s="159">
        <f>G30+G31</f>
        <v>0</v>
      </c>
      <c r="H29" s="159">
        <f>H30+H31</f>
        <v>0</v>
      </c>
      <c r="I29" s="159">
        <f>I30+I31</f>
        <v>6692.3</v>
      </c>
      <c r="J29" s="159">
        <f t="shared" si="0"/>
        <v>65.15645129951456</v>
      </c>
      <c r="K29" s="140"/>
    </row>
    <row r="30" spans="1:10" ht="49.5" customHeight="1" hidden="1">
      <c r="A30" s="157" t="s">
        <v>104</v>
      </c>
      <c r="B30" s="158" t="s">
        <v>109</v>
      </c>
      <c r="C30" s="158"/>
      <c r="D30" s="159"/>
      <c r="E30" s="159">
        <v>6573.9</v>
      </c>
      <c r="F30" s="159">
        <v>6572.3</v>
      </c>
      <c r="G30" s="159">
        <v>0</v>
      </c>
      <c r="H30" s="159">
        <v>0</v>
      </c>
      <c r="I30" s="159">
        <f>F30</f>
        <v>6572.3</v>
      </c>
      <c r="J30" s="159">
        <f t="shared" si="0"/>
        <v>99.97566132737037</v>
      </c>
    </row>
    <row r="31" spans="1:10" ht="2.25" customHeight="1" hidden="1">
      <c r="A31" s="157" t="s">
        <v>156</v>
      </c>
      <c r="B31" s="158" t="s">
        <v>155</v>
      </c>
      <c r="C31" s="158"/>
      <c r="D31" s="159"/>
      <c r="E31" s="159">
        <v>353.7</v>
      </c>
      <c r="F31" s="159">
        <v>120</v>
      </c>
      <c r="G31" s="159"/>
      <c r="H31" s="159"/>
      <c r="I31" s="159">
        <f>F31</f>
        <v>120</v>
      </c>
      <c r="J31" s="159">
        <f t="shared" si="0"/>
        <v>33.92705682782019</v>
      </c>
    </row>
    <row r="32" spans="1:10" ht="18" customHeight="1" hidden="1">
      <c r="A32" s="157" t="s">
        <v>151</v>
      </c>
      <c r="B32" s="158" t="s">
        <v>184</v>
      </c>
      <c r="C32" s="158" t="s">
        <v>189</v>
      </c>
      <c r="D32" s="159">
        <v>0</v>
      </c>
      <c r="E32" s="159">
        <v>0</v>
      </c>
      <c r="F32" s="159">
        <f>F33</f>
        <v>0</v>
      </c>
      <c r="G32" s="159">
        <f>G33</f>
        <v>0</v>
      </c>
      <c r="H32" s="159">
        <f>H33</f>
        <v>0</v>
      </c>
      <c r="I32" s="159">
        <f>I33</f>
        <v>0</v>
      </c>
      <c r="J32" s="159">
        <v>0</v>
      </c>
    </row>
    <row r="33" spans="1:10" ht="0.75" customHeight="1" hidden="1">
      <c r="A33" s="157" t="s">
        <v>153</v>
      </c>
      <c r="B33" s="158" t="s">
        <v>157</v>
      </c>
      <c r="C33" s="158"/>
      <c r="D33" s="159"/>
      <c r="E33" s="159">
        <v>80</v>
      </c>
      <c r="F33" s="159">
        <v>0</v>
      </c>
      <c r="G33" s="159">
        <v>0</v>
      </c>
      <c r="H33" s="159">
        <v>0</v>
      </c>
      <c r="I33" s="159">
        <f>F33</f>
        <v>0</v>
      </c>
      <c r="J33" s="159">
        <f t="shared" si="0"/>
        <v>0</v>
      </c>
    </row>
    <row r="34" spans="1:11" ht="30" customHeight="1">
      <c r="A34" s="157" t="s">
        <v>152</v>
      </c>
      <c r="B34" s="158" t="s">
        <v>184</v>
      </c>
      <c r="C34" s="158" t="s">
        <v>181</v>
      </c>
      <c r="D34" s="159">
        <v>140</v>
      </c>
      <c r="E34" s="159">
        <v>60</v>
      </c>
      <c r="F34" s="159">
        <v>56</v>
      </c>
      <c r="G34" s="159">
        <f>G35</f>
        <v>0</v>
      </c>
      <c r="H34" s="159">
        <f>H35</f>
        <v>0</v>
      </c>
      <c r="I34" s="159">
        <f>I35</f>
        <v>2134.3</v>
      </c>
      <c r="J34" s="159">
        <f t="shared" si="0"/>
        <v>93.33333333333333</v>
      </c>
      <c r="K34" s="140"/>
    </row>
    <row r="35" spans="1:10" ht="15.75" customHeight="1">
      <c r="A35" s="141" t="s">
        <v>191</v>
      </c>
      <c r="B35" s="152" t="s">
        <v>179</v>
      </c>
      <c r="C35" s="152" t="s">
        <v>182</v>
      </c>
      <c r="D35" s="156">
        <f>D36+D37+D38+D39+D40+D41</f>
        <v>1750</v>
      </c>
      <c r="E35" s="156">
        <f>E36+E37+E38+E39+E40+E41</f>
        <v>3869.4</v>
      </c>
      <c r="F35" s="156">
        <f>F36+F37+F38+F39+F40+F41</f>
        <v>2134.3</v>
      </c>
      <c r="G35" s="156">
        <v>0</v>
      </c>
      <c r="H35" s="156">
        <v>0</v>
      </c>
      <c r="I35" s="156">
        <f>F35</f>
        <v>2134.3</v>
      </c>
      <c r="J35" s="156">
        <f t="shared" si="0"/>
        <v>55.158422494443585</v>
      </c>
    </row>
    <row r="36" spans="1:10" ht="15.75" customHeight="1">
      <c r="A36" s="157" t="s">
        <v>193</v>
      </c>
      <c r="B36" s="158" t="s">
        <v>179</v>
      </c>
      <c r="C36" s="158" t="s">
        <v>187</v>
      </c>
      <c r="D36" s="159">
        <v>100</v>
      </c>
      <c r="E36" s="159">
        <v>0</v>
      </c>
      <c r="F36" s="159">
        <v>0</v>
      </c>
      <c r="G36" s="159"/>
      <c r="H36" s="159"/>
      <c r="I36" s="159"/>
      <c r="J36" s="159" t="s">
        <v>200</v>
      </c>
    </row>
    <row r="37" spans="1:10" ht="15.75" customHeight="1">
      <c r="A37" s="157" t="s">
        <v>217</v>
      </c>
      <c r="B37" s="158" t="s">
        <v>179</v>
      </c>
      <c r="C37" s="158" t="s">
        <v>186</v>
      </c>
      <c r="D37" s="159">
        <v>100</v>
      </c>
      <c r="E37" s="159">
        <v>0</v>
      </c>
      <c r="F37" s="159">
        <v>0</v>
      </c>
      <c r="G37" s="159"/>
      <c r="H37" s="159"/>
      <c r="I37" s="159"/>
      <c r="J37" s="159" t="s">
        <v>200</v>
      </c>
    </row>
    <row r="38" spans="1:10" ht="15.75" customHeight="1">
      <c r="A38" s="157" t="s">
        <v>194</v>
      </c>
      <c r="B38" s="158" t="s">
        <v>179</v>
      </c>
      <c r="C38" s="158" t="s">
        <v>185</v>
      </c>
      <c r="D38" s="159">
        <v>50</v>
      </c>
      <c r="E38" s="159">
        <v>0</v>
      </c>
      <c r="F38" s="159">
        <v>0</v>
      </c>
      <c r="G38" s="159"/>
      <c r="H38" s="159"/>
      <c r="I38" s="159"/>
      <c r="J38" s="159" t="s">
        <v>200</v>
      </c>
    </row>
    <row r="39" spans="1:10" ht="15.75" customHeight="1" hidden="1">
      <c r="A39" s="157" t="s">
        <v>195</v>
      </c>
      <c r="B39" s="158" t="s">
        <v>179</v>
      </c>
      <c r="C39" s="158" t="s">
        <v>188</v>
      </c>
      <c r="D39" s="159">
        <v>0</v>
      </c>
      <c r="E39" s="159">
        <v>0</v>
      </c>
      <c r="F39" s="159">
        <v>0</v>
      </c>
      <c r="G39" s="159"/>
      <c r="H39" s="159"/>
      <c r="I39" s="159"/>
      <c r="J39" s="159" t="s">
        <v>200</v>
      </c>
    </row>
    <row r="40" spans="1:10" ht="15.75" customHeight="1" hidden="1">
      <c r="A40" s="157" t="s">
        <v>196</v>
      </c>
      <c r="B40" s="158" t="s">
        <v>179</v>
      </c>
      <c r="C40" s="158" t="s">
        <v>183</v>
      </c>
      <c r="D40" s="159">
        <v>0</v>
      </c>
      <c r="E40" s="159">
        <v>0</v>
      </c>
      <c r="F40" s="159">
        <v>0</v>
      </c>
      <c r="G40" s="159"/>
      <c r="H40" s="159"/>
      <c r="I40" s="159"/>
      <c r="J40" s="159" t="s">
        <v>200</v>
      </c>
    </row>
    <row r="41" spans="1:10" ht="22.5" customHeight="1">
      <c r="A41" s="157" t="s">
        <v>192</v>
      </c>
      <c r="B41" s="158" t="s">
        <v>179</v>
      </c>
      <c r="C41" s="158" t="s">
        <v>180</v>
      </c>
      <c r="D41" s="159">
        <v>1500</v>
      </c>
      <c r="E41" s="159">
        <v>3869.4</v>
      </c>
      <c r="F41" s="159">
        <v>2134.3</v>
      </c>
      <c r="G41" s="159">
        <v>0</v>
      </c>
      <c r="H41" s="159">
        <v>0</v>
      </c>
      <c r="I41" s="159">
        <f>F41</f>
        <v>2134.3</v>
      </c>
      <c r="J41" s="159">
        <f>F41/E41*100</f>
        <v>55.158422494443585</v>
      </c>
    </row>
    <row r="42" spans="1:11" s="143" customFormat="1" ht="15.75" customHeight="1">
      <c r="A42" s="141" t="s">
        <v>163</v>
      </c>
      <c r="B42" s="151" t="s">
        <v>187</v>
      </c>
      <c r="C42" s="151" t="s">
        <v>182</v>
      </c>
      <c r="D42" s="156">
        <f>D44+D45+D43</f>
        <v>42050</v>
      </c>
      <c r="E42" s="156">
        <f>E44+E45+E43</f>
        <v>105428</v>
      </c>
      <c r="F42" s="156">
        <f>F44+F45+F43</f>
        <v>103281.2</v>
      </c>
      <c r="G42" s="156" t="e">
        <f>#REF!</f>
        <v>#REF!</v>
      </c>
      <c r="H42" s="156" t="e">
        <f>#REF!</f>
        <v>#REF!</v>
      </c>
      <c r="I42" s="156" t="e">
        <f>#REF!</f>
        <v>#REF!</v>
      </c>
      <c r="J42" s="156">
        <f t="shared" si="0"/>
        <v>97.9637288006981</v>
      </c>
      <c r="K42" s="142"/>
    </row>
    <row r="43" spans="1:11" ht="15" customHeight="1">
      <c r="A43" s="161" t="s">
        <v>168</v>
      </c>
      <c r="B43" s="158" t="s">
        <v>187</v>
      </c>
      <c r="C43" s="158" t="s">
        <v>177</v>
      </c>
      <c r="D43" s="159">
        <v>0</v>
      </c>
      <c r="E43" s="159">
        <v>7500</v>
      </c>
      <c r="F43" s="159">
        <v>7500</v>
      </c>
      <c r="G43" s="159">
        <v>0</v>
      </c>
      <c r="H43" s="159">
        <v>0</v>
      </c>
      <c r="I43" s="159">
        <f>F43</f>
        <v>7500</v>
      </c>
      <c r="J43" s="159">
        <f>F43/E43*100</f>
        <v>100</v>
      </c>
      <c r="K43" s="140"/>
    </row>
    <row r="44" spans="1:11" ht="15" customHeight="1">
      <c r="A44" s="161" t="s">
        <v>98</v>
      </c>
      <c r="B44" s="158" t="s">
        <v>187</v>
      </c>
      <c r="C44" s="158" t="s">
        <v>178</v>
      </c>
      <c r="D44" s="159">
        <v>8600</v>
      </c>
      <c r="E44" s="159">
        <v>17929.4</v>
      </c>
      <c r="F44" s="159">
        <v>17182.2</v>
      </c>
      <c r="G44" s="159">
        <v>0</v>
      </c>
      <c r="H44" s="159">
        <v>0</v>
      </c>
      <c r="I44" s="159">
        <f>F44</f>
        <v>17182.2</v>
      </c>
      <c r="J44" s="159">
        <f t="shared" si="0"/>
        <v>95.83254319720682</v>
      </c>
      <c r="K44" s="140"/>
    </row>
    <row r="45" spans="1:11" ht="12.75" customHeight="1">
      <c r="A45" s="161" t="s">
        <v>169</v>
      </c>
      <c r="B45" s="162" t="s">
        <v>187</v>
      </c>
      <c r="C45" s="162" t="s">
        <v>184</v>
      </c>
      <c r="D45" s="159">
        <v>33450</v>
      </c>
      <c r="E45" s="159">
        <v>79998.6</v>
      </c>
      <c r="F45" s="159">
        <v>78599</v>
      </c>
      <c r="G45" s="159">
        <v>0</v>
      </c>
      <c r="H45" s="159">
        <v>0</v>
      </c>
      <c r="I45" s="159">
        <f>F45</f>
        <v>78599</v>
      </c>
      <c r="J45" s="159">
        <f t="shared" si="0"/>
        <v>98.2504693832142</v>
      </c>
      <c r="K45" s="140"/>
    </row>
    <row r="46" spans="1:10" ht="16.5" customHeight="1" hidden="1">
      <c r="A46" s="136" t="s">
        <v>154</v>
      </c>
      <c r="B46" s="153" t="s">
        <v>158</v>
      </c>
      <c r="C46" s="153"/>
      <c r="D46" s="156"/>
      <c r="E46" s="156">
        <v>783</v>
      </c>
      <c r="F46" s="156">
        <v>567</v>
      </c>
      <c r="G46" s="156">
        <v>0</v>
      </c>
      <c r="H46" s="156">
        <v>0</v>
      </c>
      <c r="I46" s="156">
        <f>F46</f>
        <v>567</v>
      </c>
      <c r="J46" s="156">
        <f t="shared" si="0"/>
        <v>72.41379310344827</v>
      </c>
    </row>
    <row r="47" spans="1:11" s="143" customFormat="1" ht="15" customHeight="1">
      <c r="A47" s="141" t="s">
        <v>99</v>
      </c>
      <c r="B47" s="151" t="s">
        <v>185</v>
      </c>
      <c r="C47" s="151" t="s">
        <v>182</v>
      </c>
      <c r="D47" s="156">
        <f>D48</f>
        <v>2189.1</v>
      </c>
      <c r="E47" s="156">
        <f>E48</f>
        <v>2280.9</v>
      </c>
      <c r="F47" s="156">
        <f>F48</f>
        <v>2206.2</v>
      </c>
      <c r="G47" s="156" t="e">
        <f>G48+#REF!</f>
        <v>#REF!</v>
      </c>
      <c r="H47" s="156" t="e">
        <f>H48+#REF!</f>
        <v>#REF!</v>
      </c>
      <c r="I47" s="156" t="e">
        <f>I48+#REF!</f>
        <v>#REF!</v>
      </c>
      <c r="J47" s="156">
        <f t="shared" si="0"/>
        <v>96.72497698276995</v>
      </c>
      <c r="K47" s="142"/>
    </row>
    <row r="48" spans="1:11" ht="15" customHeight="1">
      <c r="A48" s="157" t="s">
        <v>173</v>
      </c>
      <c r="B48" s="158" t="s">
        <v>185</v>
      </c>
      <c r="C48" s="158" t="s">
        <v>185</v>
      </c>
      <c r="D48" s="159">
        <v>2189.1</v>
      </c>
      <c r="E48" s="159">
        <v>2280.9</v>
      </c>
      <c r="F48" s="159">
        <v>2206.2</v>
      </c>
      <c r="G48" s="159" t="e">
        <f>#REF!+#REF!</f>
        <v>#REF!</v>
      </c>
      <c r="H48" s="159" t="e">
        <f>#REF!+#REF!</f>
        <v>#REF!</v>
      </c>
      <c r="I48" s="159" t="e">
        <f>#REF!+#REF!</f>
        <v>#REF!</v>
      </c>
      <c r="J48" s="159">
        <f t="shared" si="0"/>
        <v>96.72497698276995</v>
      </c>
      <c r="K48" s="140"/>
    </row>
    <row r="49" spans="1:11" s="143" customFormat="1" ht="15.75" customHeight="1">
      <c r="A49" s="141" t="s">
        <v>211</v>
      </c>
      <c r="B49" s="151" t="s">
        <v>188</v>
      </c>
      <c r="C49" s="151" t="s">
        <v>182</v>
      </c>
      <c r="D49" s="156">
        <f>D50+D54</f>
        <v>30080</v>
      </c>
      <c r="E49" s="156">
        <f>E50+E54</f>
        <v>66925</v>
      </c>
      <c r="F49" s="156">
        <f>F50+F54</f>
        <v>60492.8</v>
      </c>
      <c r="G49" s="156">
        <f>G50</f>
        <v>0</v>
      </c>
      <c r="H49" s="156">
        <f>H50</f>
        <v>0</v>
      </c>
      <c r="I49" s="156">
        <f>I50</f>
        <v>97.9</v>
      </c>
      <c r="J49" s="156">
        <f t="shared" si="0"/>
        <v>90.38894284646993</v>
      </c>
      <c r="K49" s="142"/>
    </row>
    <row r="50" spans="1:11" ht="16.5" customHeight="1">
      <c r="A50" s="157" t="s">
        <v>160</v>
      </c>
      <c r="B50" s="158" t="s">
        <v>188</v>
      </c>
      <c r="C50" s="158" t="s">
        <v>177</v>
      </c>
      <c r="D50" s="159">
        <v>29930</v>
      </c>
      <c r="E50" s="159">
        <v>42894.5</v>
      </c>
      <c r="F50" s="159">
        <v>36571.8</v>
      </c>
      <c r="G50" s="159">
        <f>G51+G52</f>
        <v>0</v>
      </c>
      <c r="H50" s="159">
        <f>H51+H52</f>
        <v>0</v>
      </c>
      <c r="I50" s="159">
        <f>I51+I52</f>
        <v>97.9</v>
      </c>
      <c r="J50" s="159">
        <f t="shared" si="0"/>
        <v>85.25988180302836</v>
      </c>
      <c r="K50" s="140"/>
    </row>
    <row r="51" spans="1:10" ht="23.25" customHeight="1" hidden="1">
      <c r="A51" s="157" t="s">
        <v>162</v>
      </c>
      <c r="B51" s="158" t="s">
        <v>164</v>
      </c>
      <c r="C51" s="158"/>
      <c r="D51" s="159"/>
      <c r="E51" s="159">
        <v>5000</v>
      </c>
      <c r="F51" s="159">
        <v>0</v>
      </c>
      <c r="G51" s="159">
        <v>0</v>
      </c>
      <c r="H51" s="159">
        <v>0</v>
      </c>
      <c r="I51" s="159">
        <f>F51</f>
        <v>0</v>
      </c>
      <c r="J51" s="159">
        <f t="shared" si="0"/>
        <v>0</v>
      </c>
    </row>
    <row r="52" spans="1:10" ht="23.25" customHeight="1" hidden="1">
      <c r="A52" s="157" t="s">
        <v>161</v>
      </c>
      <c r="B52" s="158" t="s">
        <v>165</v>
      </c>
      <c r="C52" s="158"/>
      <c r="D52" s="159"/>
      <c r="E52" s="159">
        <v>1000</v>
      </c>
      <c r="F52" s="159">
        <v>97.9</v>
      </c>
      <c r="G52" s="159">
        <v>0</v>
      </c>
      <c r="H52" s="159">
        <v>0</v>
      </c>
      <c r="I52" s="159">
        <f>F52</f>
        <v>97.9</v>
      </c>
      <c r="J52" s="159">
        <f t="shared" si="0"/>
        <v>9.790000000000001</v>
      </c>
    </row>
    <row r="53" spans="1:11" ht="0.75" customHeight="1" hidden="1">
      <c r="A53" s="157" t="s">
        <v>166</v>
      </c>
      <c r="B53" s="158" t="s">
        <v>188</v>
      </c>
      <c r="C53" s="158" t="s">
        <v>178</v>
      </c>
      <c r="D53" s="159">
        <v>0</v>
      </c>
      <c r="E53" s="159">
        <v>0</v>
      </c>
      <c r="F53" s="159">
        <v>0</v>
      </c>
      <c r="G53" s="159"/>
      <c r="H53" s="159"/>
      <c r="I53" s="159"/>
      <c r="J53" s="159" t="e">
        <f t="shared" si="0"/>
        <v>#DIV/0!</v>
      </c>
      <c r="K53" s="140"/>
    </row>
    <row r="54" spans="1:11" ht="24" customHeight="1">
      <c r="A54" s="157" t="s">
        <v>212</v>
      </c>
      <c r="B54" s="158" t="s">
        <v>188</v>
      </c>
      <c r="C54" s="158" t="s">
        <v>179</v>
      </c>
      <c r="D54" s="159">
        <v>150</v>
      </c>
      <c r="E54" s="159">
        <v>24030.5</v>
      </c>
      <c r="F54" s="159">
        <v>23921</v>
      </c>
      <c r="G54" s="159"/>
      <c r="H54" s="159"/>
      <c r="I54" s="159"/>
      <c r="J54" s="159">
        <f t="shared" si="0"/>
        <v>99.54432908179189</v>
      </c>
      <c r="K54" s="140"/>
    </row>
    <row r="55" spans="1:10" ht="0.75" customHeight="1" hidden="1">
      <c r="A55" s="136" t="s">
        <v>153</v>
      </c>
      <c r="B55" s="152" t="s">
        <v>159</v>
      </c>
      <c r="C55" s="152"/>
      <c r="D55" s="156"/>
      <c r="E55" s="156">
        <v>1500</v>
      </c>
      <c r="F55" s="156">
        <v>0</v>
      </c>
      <c r="G55" s="156">
        <v>0</v>
      </c>
      <c r="H55" s="156">
        <v>0</v>
      </c>
      <c r="I55" s="156">
        <f>F55</f>
        <v>0</v>
      </c>
      <c r="J55" s="156">
        <f t="shared" si="0"/>
        <v>0</v>
      </c>
    </row>
    <row r="56" spans="1:11" s="143" customFormat="1" ht="18.75" customHeight="1">
      <c r="A56" s="141" t="s">
        <v>100</v>
      </c>
      <c r="B56" s="151" t="s">
        <v>189</v>
      </c>
      <c r="C56" s="151" t="s">
        <v>182</v>
      </c>
      <c r="D56" s="156">
        <f>D57+D59+D58</f>
        <v>1152</v>
      </c>
      <c r="E56" s="156">
        <f>E57+E59+E58</f>
        <v>1102.1</v>
      </c>
      <c r="F56" s="156">
        <f>F57+F59+F58</f>
        <v>1042.5</v>
      </c>
      <c r="G56" s="156" t="e">
        <f>G59</f>
        <v>#REF!</v>
      </c>
      <c r="H56" s="156" t="e">
        <f>H59</f>
        <v>#REF!</v>
      </c>
      <c r="I56" s="156" t="e">
        <f>I59</f>
        <v>#REF!</v>
      </c>
      <c r="J56" s="156">
        <f t="shared" si="0"/>
        <v>94.59214227384086</v>
      </c>
      <c r="K56" s="142"/>
    </row>
    <row r="57" spans="1:11" s="126" customFormat="1" ht="16.5" customHeight="1">
      <c r="A57" s="157" t="s">
        <v>167</v>
      </c>
      <c r="B57" s="158" t="s">
        <v>189</v>
      </c>
      <c r="C57" s="158" t="s">
        <v>177</v>
      </c>
      <c r="D57" s="159">
        <v>402</v>
      </c>
      <c r="E57" s="159">
        <v>402</v>
      </c>
      <c r="F57" s="159">
        <v>342.9</v>
      </c>
      <c r="G57" s="159"/>
      <c r="H57" s="159"/>
      <c r="I57" s="159"/>
      <c r="J57" s="159">
        <f t="shared" si="0"/>
        <v>85.29850746268656</v>
      </c>
      <c r="K57" s="139"/>
    </row>
    <row r="58" spans="1:11" s="126" customFormat="1" ht="16.5" customHeight="1">
      <c r="A58" s="157" t="s">
        <v>102</v>
      </c>
      <c r="B58" s="158" t="s">
        <v>189</v>
      </c>
      <c r="C58" s="158" t="s">
        <v>184</v>
      </c>
      <c r="D58" s="159">
        <v>50</v>
      </c>
      <c r="E58" s="159">
        <v>98.1</v>
      </c>
      <c r="F58" s="159">
        <v>97.6</v>
      </c>
      <c r="G58" s="159" t="e">
        <f>G59+#REF!</f>
        <v>#REF!</v>
      </c>
      <c r="H58" s="159" t="e">
        <f>H59+#REF!</f>
        <v>#REF!</v>
      </c>
      <c r="I58" s="159" t="e">
        <f>I59+#REF!</f>
        <v>#REF!</v>
      </c>
      <c r="J58" s="159">
        <f>F58/E58*100</f>
        <v>99.49031600407747</v>
      </c>
      <c r="K58" s="139"/>
    </row>
    <row r="59" spans="1:11" ht="17.25" customHeight="1">
      <c r="A59" s="157" t="s">
        <v>199</v>
      </c>
      <c r="B59" s="158" t="s">
        <v>189</v>
      </c>
      <c r="C59" s="158" t="s">
        <v>186</v>
      </c>
      <c r="D59" s="159">
        <v>700</v>
      </c>
      <c r="E59" s="159">
        <v>602</v>
      </c>
      <c r="F59" s="159">
        <v>602</v>
      </c>
      <c r="G59" s="159" t="e">
        <f>#REF!+#REF!</f>
        <v>#REF!</v>
      </c>
      <c r="H59" s="159" t="e">
        <f>#REF!+#REF!</f>
        <v>#REF!</v>
      </c>
      <c r="I59" s="159" t="e">
        <f>#REF!+#REF!</f>
        <v>#REF!</v>
      </c>
      <c r="J59" s="159">
        <f t="shared" si="0"/>
        <v>100</v>
      </c>
      <c r="K59" s="140"/>
    </row>
    <row r="60" spans="1:11" s="143" customFormat="1" ht="18.75" customHeight="1">
      <c r="A60" s="141" t="s">
        <v>209</v>
      </c>
      <c r="B60" s="151" t="s">
        <v>190</v>
      </c>
      <c r="C60" s="151" t="s">
        <v>182</v>
      </c>
      <c r="D60" s="156">
        <f>D61</f>
        <v>700</v>
      </c>
      <c r="E60" s="156">
        <f>E61</f>
        <v>492.8</v>
      </c>
      <c r="F60" s="156">
        <f>F61</f>
        <v>484.1</v>
      </c>
      <c r="G60" s="156" t="e">
        <f>#REF!</f>
        <v>#REF!</v>
      </c>
      <c r="H60" s="156" t="e">
        <f>#REF!</f>
        <v>#REF!</v>
      </c>
      <c r="I60" s="156" t="e">
        <f>#REF!</f>
        <v>#REF!</v>
      </c>
      <c r="J60" s="156">
        <f aca="true" t="shared" si="1" ref="J60:J65">F60/E60*100</f>
        <v>98.23457792207793</v>
      </c>
      <c r="K60" s="142"/>
    </row>
    <row r="61" spans="1:11" s="126" customFormat="1" ht="16.5" customHeight="1">
      <c r="A61" s="157" t="s">
        <v>210</v>
      </c>
      <c r="B61" s="158" t="s">
        <v>190</v>
      </c>
      <c r="C61" s="158" t="s">
        <v>177</v>
      </c>
      <c r="D61" s="159">
        <v>700</v>
      </c>
      <c r="E61" s="159">
        <v>492.8</v>
      </c>
      <c r="F61" s="159">
        <v>484.1</v>
      </c>
      <c r="G61" s="159"/>
      <c r="H61" s="159"/>
      <c r="I61" s="159"/>
      <c r="J61" s="159">
        <f t="shared" si="1"/>
        <v>98.23457792207793</v>
      </c>
      <c r="K61" s="139"/>
    </row>
    <row r="62" spans="1:11" s="143" customFormat="1" ht="18.75" customHeight="1">
      <c r="A62" s="141" t="s">
        <v>213</v>
      </c>
      <c r="B62" s="151" t="s">
        <v>180</v>
      </c>
      <c r="C62" s="151" t="s">
        <v>182</v>
      </c>
      <c r="D62" s="156">
        <f>D63</f>
        <v>0</v>
      </c>
      <c r="E62" s="156">
        <f>E63</f>
        <v>99.8</v>
      </c>
      <c r="F62" s="156">
        <f>F63</f>
        <v>50</v>
      </c>
      <c r="G62" s="156" t="e">
        <f>#REF!</f>
        <v>#REF!</v>
      </c>
      <c r="H62" s="156" t="e">
        <f>#REF!</f>
        <v>#REF!</v>
      </c>
      <c r="I62" s="156" t="e">
        <f>#REF!</f>
        <v>#REF!</v>
      </c>
      <c r="J62" s="156">
        <f t="shared" si="1"/>
        <v>50.10020040080161</v>
      </c>
      <c r="K62" s="142"/>
    </row>
    <row r="63" spans="1:11" s="126" customFormat="1" ht="23.25" customHeight="1">
      <c r="A63" s="157" t="s">
        <v>214</v>
      </c>
      <c r="B63" s="158" t="s">
        <v>180</v>
      </c>
      <c r="C63" s="158" t="s">
        <v>179</v>
      </c>
      <c r="D63" s="159">
        <v>0</v>
      </c>
      <c r="E63" s="159">
        <v>99.8</v>
      </c>
      <c r="F63" s="159">
        <v>50</v>
      </c>
      <c r="G63" s="159"/>
      <c r="H63" s="159"/>
      <c r="I63" s="159"/>
      <c r="J63" s="159">
        <f t="shared" si="1"/>
        <v>50.10020040080161</v>
      </c>
      <c r="K63" s="139"/>
    </row>
    <row r="64" spans="1:11" s="143" customFormat="1" ht="30" customHeight="1">
      <c r="A64" s="141" t="s">
        <v>207</v>
      </c>
      <c r="B64" s="151" t="s">
        <v>201</v>
      </c>
      <c r="C64" s="151" t="s">
        <v>182</v>
      </c>
      <c r="D64" s="156">
        <f>D65</f>
        <v>0</v>
      </c>
      <c r="E64" s="156">
        <f>E65</f>
        <v>674.8</v>
      </c>
      <c r="F64" s="156">
        <f>F65</f>
        <v>587.5</v>
      </c>
      <c r="G64" s="156" t="e">
        <f>#REF!</f>
        <v>#REF!</v>
      </c>
      <c r="H64" s="156" t="e">
        <f>#REF!</f>
        <v>#REF!</v>
      </c>
      <c r="I64" s="156" t="e">
        <f>#REF!</f>
        <v>#REF!</v>
      </c>
      <c r="J64" s="156">
        <f t="shared" si="1"/>
        <v>87.06283343212804</v>
      </c>
      <c r="K64" s="142"/>
    </row>
    <row r="65" spans="1:11" s="126" customFormat="1" ht="27" customHeight="1">
      <c r="A65" s="157" t="s">
        <v>208</v>
      </c>
      <c r="B65" s="158" t="s">
        <v>201</v>
      </c>
      <c r="C65" s="158" t="s">
        <v>177</v>
      </c>
      <c r="D65" s="159">
        <v>0</v>
      </c>
      <c r="E65" s="159">
        <v>674.8</v>
      </c>
      <c r="F65" s="159">
        <v>587.5</v>
      </c>
      <c r="G65" s="159"/>
      <c r="H65" s="159"/>
      <c r="I65" s="159"/>
      <c r="J65" s="159">
        <f t="shared" si="1"/>
        <v>87.06283343212804</v>
      </c>
      <c r="K65" s="139"/>
    </row>
    <row r="66" spans="1:10" ht="18" customHeight="1">
      <c r="A66" s="128"/>
      <c r="B66" s="129"/>
      <c r="C66" s="129"/>
      <c r="D66" s="130"/>
      <c r="E66" s="131"/>
      <c r="F66" s="130"/>
      <c r="G66" s="130"/>
      <c r="H66" s="130"/>
      <c r="I66" s="131"/>
      <c r="J66" s="131"/>
    </row>
    <row r="67" ht="21.75" customHeight="1" hidden="1"/>
    <row r="68" spans="1:12" ht="53.25" customHeight="1">
      <c r="A68" s="167" t="s">
        <v>197</v>
      </c>
      <c r="B68" s="167"/>
      <c r="C68" s="167"/>
      <c r="D68" s="166"/>
      <c r="E68" s="154"/>
      <c r="F68" s="154" t="s">
        <v>198</v>
      </c>
      <c r="G68" s="146"/>
      <c r="H68" s="146"/>
      <c r="I68" s="146"/>
      <c r="J68" s="146"/>
      <c r="K68" s="146"/>
      <c r="L68" s="146"/>
    </row>
    <row r="69" ht="15" customHeight="1"/>
    <row r="70" ht="15" customHeight="1"/>
    <row r="71" ht="22.5" customHeight="1"/>
    <row r="72" ht="22.5" customHeight="1"/>
    <row r="73" ht="15" customHeight="1"/>
    <row r="74" ht="24" customHeight="1"/>
    <row r="75" ht="15" customHeight="1"/>
    <row r="76" ht="15" customHeight="1"/>
    <row r="77" ht="28.5" customHeight="1"/>
    <row r="78" ht="15" customHeight="1"/>
    <row r="79" ht="21.75" customHeight="1"/>
    <row r="80" ht="31.5" customHeight="1"/>
    <row r="81" ht="31.5" customHeight="1"/>
    <row r="82" ht="21.75" customHeight="1"/>
    <row r="83" ht="33" customHeight="1"/>
    <row r="84" ht="18.75" customHeight="1"/>
    <row r="85" ht="18.75" customHeight="1"/>
    <row r="86" ht="18.75" customHeight="1"/>
    <row r="87" ht="26.25" customHeight="1"/>
    <row r="88" ht="15" customHeight="1"/>
    <row r="89" ht="15" customHeight="1"/>
    <row r="90" ht="25.5" customHeight="1"/>
    <row r="91" ht="15" customHeight="1"/>
    <row r="92" ht="24" customHeight="1"/>
    <row r="93" ht="27.75" customHeight="1"/>
    <row r="94" ht="26.25" customHeight="1"/>
    <row r="95" ht="14.2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24" customHeight="1"/>
    <row r="106" ht="26.2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4" customHeight="1"/>
    <row r="114" ht="24.75" customHeight="1"/>
    <row r="115" ht="24.75" customHeight="1"/>
    <row r="116" ht="21.75" customHeight="1"/>
    <row r="117" ht="24.75" customHeight="1"/>
    <row r="118" ht="24.75" customHeight="1"/>
    <row r="119" ht="24.75" customHeight="1"/>
    <row r="120" ht="24.75" customHeight="1"/>
    <row r="121" ht="15" customHeight="1"/>
    <row r="122" ht="15" customHeight="1"/>
    <row r="123" ht="15" customHeight="1"/>
    <row r="124" ht="24.75" customHeight="1"/>
    <row r="125" ht="24" customHeight="1"/>
    <row r="126" ht="45.75" customHeight="1"/>
    <row r="127" ht="21.75" customHeight="1"/>
    <row r="128" ht="15" customHeight="1"/>
    <row r="129" ht="24" customHeight="1"/>
    <row r="130" ht="15" customHeight="1"/>
    <row r="131" ht="31.5" customHeight="1"/>
    <row r="132" ht="38.25" customHeight="1"/>
    <row r="133" ht="26.25" customHeight="1"/>
    <row r="134" ht="11.25" customHeight="1"/>
    <row r="135" ht="17.25" customHeight="1"/>
    <row r="136" ht="24.75" customHeight="1"/>
    <row r="137" ht="111.75" customHeight="1"/>
    <row r="138" ht="26.25" customHeight="1"/>
    <row r="139" ht="52.5" customHeight="1"/>
  </sheetData>
  <sheetProtection/>
  <mergeCells count="11">
    <mergeCell ref="A68:C68"/>
    <mergeCell ref="E2:J4"/>
    <mergeCell ref="F7:J7"/>
    <mergeCell ref="B8:B15"/>
    <mergeCell ref="C8:C15"/>
    <mergeCell ref="A5:J5"/>
    <mergeCell ref="J8:J15"/>
    <mergeCell ref="D8:D15"/>
    <mergeCell ref="E8:E15"/>
    <mergeCell ref="F8:F15"/>
    <mergeCell ref="A8:A15"/>
  </mergeCells>
  <printOptions/>
  <pageMargins left="0.984251968503937" right="0.31496062992125984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2012-05-23T05:51:38Z</cp:lastPrinted>
  <dcterms:created xsi:type="dcterms:W3CDTF">1999-06-18T11:49:53Z</dcterms:created>
  <dcterms:modified xsi:type="dcterms:W3CDTF">2012-05-29T12:14:27Z</dcterms:modified>
  <cp:category/>
  <cp:version/>
  <cp:contentType/>
  <cp:contentStatus/>
</cp:coreProperties>
</file>