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175" windowHeight="4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<sst xmlns="http://schemas.openxmlformats.org/spreadsheetml/2006/main" count="189" uniqueCount="66">
  <si>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</si>
  <si>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</si>
  <si>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</si>
  <si>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</si>
  <si>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</si>
  <si>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</si>
  <si>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</si>
  <si>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</si>
  <si>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</si>
  <si>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</si>
  <si>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…</t>
  </si>
  <si>
    <t>ИТОГО по МУНИЦИПАЛЬНЫМ ПРОГРАММАМ</t>
  </si>
  <si>
    <t>ИТОГО ПО КРАЕВЫМ ПРОГРАММАМ</t>
  </si>
  <si>
    <t>ВСЕГО ПО  ГЛАВНОМУ РАСПОРЯДИТЕЛЮ БЮДЖЕТНЫХ СРЕДСТВ</t>
  </si>
  <si>
    <t>оплата труда граждан, занятых на общественных работах</t>
  </si>
  <si>
    <t>реконструкция имеющихся автобусных павильонов ожидания, строительство новых автобусных павильонов; освещение автобусных павильонов; приобретение оборудования для контроля за средствами спутниковой навигационной системы ГЛОНАСС</t>
  </si>
  <si>
    <t>оказание материальной помощи инвалидам, малообеспеченным семьям, имеющим несовершеннолетних детей, пожилым гражданам и гражданам, попавшим в трудную жизненную ситуацию; возмещение недополученных доходов при реализации услуг по льготной помывке граждан по тарифам, не покрывающим издержек предприятиям, оказывающим услуги по банному обслуживанию льготных категорий граждан</t>
  </si>
  <si>
    <t>оборудование подсистемы видеонаблюдения за местами массового скопления людей и транспортными магистралями; оборудование информационно-аналитической подсистемы; оборудование подсистемы экстренной связи "гражданин-милиция"; оборудование подсистемы мониторинга мобильных объектов; оборудование подсистемы защиты информации; оборудование интегрированной мультисервисной телекоммуникационной подсистемы в ситуационном центре.</t>
  </si>
  <si>
    <t>публикация поздравлений, некрологов, объявлений, нормативных и правовых актов органов местного самоуправления, публикация вестника органов местного самоуправления «Власть и время»; информационное обеспечение органов местного самоуправления в области телевизионного вещания; оказание информационных услуг с использованием электронных систем; публикация нормативных и правовых актов органов местного самоуправления;  предоставление услуги  широкополосного доступа к сети Интернет.</t>
  </si>
  <si>
    <t>мероприятия по празднованию государственных и международных праздников; профессиональные праздники; памятные и исторические события РФ, Краснодарского края, Лабинского городского поселения; мероприятия по поздравлению от имени администрации Лабинского городского поселения с праздничными и юбилейными датами населённых пунктов, предприятий, организаций.</t>
  </si>
  <si>
    <t>долгосрочная краевая целевая программа «Развитие водоснабжения населенных пунктов Краснодарского края на 2012-2020 годы»</t>
  </si>
  <si>
    <t>долгосрочная краевая целевая программа «Развитие систем наружного освещения населенных пунктов Краснодарского края на 2012-2014 годы»</t>
  </si>
  <si>
    <t>ремонт, реконструкция сетей водоснабжения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</si>
  <si>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№675 от 11.10.2010 г.)</t>
  </si>
  <si>
    <t>стимулирования работников муниципальных учреждений в сфере культуры, искусства и кинематографии</t>
  </si>
  <si>
    <t>долгосрочная краевая целевая программа «Кадровое обеспечение сферы культуры и искусства Краснодарского края» на 2011 – 2013 годы</t>
  </si>
  <si>
    <t>ведомственная краевая целевая программа "Капитальный ремонт и ремонт автомобильных дорог местного значения Краснодарского края на 2012-2014 годы"</t>
  </si>
  <si>
    <t>ремонт, реконcтрукция систем наружного освещения</t>
  </si>
  <si>
    <t>ремонт автомобильных дорог</t>
  </si>
  <si>
    <t>Глава Лабинского городского поселения</t>
  </si>
  <si>
    <t>В.В.Клюев</t>
  </si>
  <si>
    <t>сбор и обобщение информации о наличии населения, целевом назначении, составу и качественному состоянию земельных участков, сельскохозяйственных животных и птиц; приобретение похозяйственных книг; оплата переписчикам за проделанную работу</t>
  </si>
  <si>
    <t>мероприятия по обеспечению пожарной безопасности; замена полов, акустическая обработка в зрительном зале; монтаж и установка отопительной системы, ремонт водоснабжения и электропроводки; замена полов, акустическая обработка в зрительном зале; устройство канализациии, ремонт туалетов в здании канотеатра "Восход"; установка систем кондиционирования воздуха в зрительном залах; ремонт потолков в зале кинотеатра "Восход"; приобретение и монтаж комплекта цифрового кинопроекционного оборудования ; приобретение и монтаж цифровой звукоусилительной системы; приобретение и монтаж театральных кресел; приобретение киноэкрана; приобретение бесперемоточного устройства(плэттера); приобретение и установка светотехнического рекламного оборудования на фасаде кинотеатра "Восход"</t>
  </si>
  <si>
    <t>компенсационные выплаты председателям Советов микрорайонов, компенсационные выплаты председателям квартальных комитетов и членов ТОС, компенсационные выплаты председателям домовых комитетов, проведение праздничных мероприятий, чествование участников ВОВ и тружеников тыла</t>
  </si>
  <si>
    <t>разработка и внедрение систем профессиональной реабилитации инвалидов, обеспечивающей их конкурентоспособность и занятость на рынке труда, в том числе путём создания и сохранения рабочих мест для инвалидов, приобретение учебных и методических пособий, специальной литературы, рекомендаций, нормативно-технических документов, информационных сборников, производство видеоматериалов по проблемам инвалидности и инвалидов, подписка на издания периодической печати для организаций. Организация и проведение рекламно- выставочной деятельности, участие в семинарах, совещаниях и конференциях по проблемам реабилитации инвалидов, реабилитационной индустрии и формирования рынка технических средств реабилитации и услуг для инвалидов, материально-техническое оснащение. Проведение лекций, организация занятий для инвалидов, в том числе по проблемам инвалидов и их общественных объединений. Организация и проведение фестивалей, конкурсов и спортивных соревнований для инвалидов. Материальная помощь неработающим инвалидам, ветеранам, пенсионерам; Реабилитация инвалидов, ветеранов</t>
  </si>
  <si>
    <t>торжественное открытие и закрытие работы на дворовых площадках, проведение мероприятий, приуроченных к памятным датам, конкурсы на лучшего педагога-организатора и вожатого, осуществляющих работу на дворовых площадках; викторины, конкурсы, спортивные соревнования, проводимые с подростками, посещающими молодёжные дворовые площадки</t>
  </si>
  <si>
    <t>сохранение духовно-нравственного наследия Кубанского казачества; приобретение памятника казакам и русским воинам, погибшим в 1917-1920 гг.; патриотическое воспитание молодежи в обществе; организационно-методическое и материально-техническое обеспечение деятельности общества; участие Лабинского городского казачьего общества в мероприятиях по охране общественного порядка, ликвидации последствий стихийных бедствий и оказание помощи пострадавшим</t>
  </si>
  <si>
    <t>предупреждение возникновения пожаров, предупреждение гибели людей, обеспечение сохранности имущества при пожарах; организация работы по пропаганде мер пожарной безопасности, обучение населения мерам пожарной безопасности</t>
  </si>
  <si>
    <t xml:space="preserve">II- Краевые (федеральные) целевые программы, предусмотренные к софинансированию </t>
  </si>
  <si>
    <t>оснащение ситуационного центра</t>
  </si>
  <si>
    <t>ведомственная целевая программа "Создание системы комплексного обеспечения безопасности жизнедеятельности Краснодарского края на 2011—2013 годы"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</si>
  <si>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</si>
  <si>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</si>
  <si>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</si>
  <si>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</si>
  <si>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</si>
  <si>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создание условий для эффективного управления и распоряжения муниципальным имуществом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</si>
  <si>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</si>
  <si>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переоценка строений, помещений, сооружений, принадлежащих гражданам на праве собственности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</si>
  <si>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</si>
  <si>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</si>
  <si>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</si>
  <si>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обеспечение безопасности дорожного движения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</si>
  <si>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</si>
  <si>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</si>
  <si>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</si>
  <si>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</si>
  <si>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государственная поддержка в решении жилищной проблемы молодых семей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</si>
  <si>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</si>
  <si>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</si>
  <si>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</si>
  <si>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Информация о реализации ведомственных и долгосрочных программ в 2013 году</t>
  </si>
  <si>
    <t>Предусмотрено на 2013 год</t>
  </si>
  <si>
    <t>по Лабинскому городскому поселению по состоянию на 01.05.2013 года</t>
  </si>
  <si>
    <t>Освоено на 01.05.2013г</t>
  </si>
  <si>
    <t xml:space="preserve">Процент освоения по состоянию на 01.05.2013г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</si>
</sst>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center" vertical="justify" wrapText="1"/>
      <protection/>
    </xf>
    <xf numFmtId="0" fontId="2" fillId="33" borderId="0" xfId="52" applyFont="1" applyFill="1" applyBorder="1" applyAlignment="1">
      <alignment horizontal="left"/>
      <protection/>
    </xf>
    <xf numFmtId="0" fontId="2" fillId="33" borderId="0" xfId="52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0" fontId="4" fillId="33" borderId="0" xfId="52" applyFont="1" applyFill="1" applyBorder="1" applyAlignment="1">
      <alignment horizontal="center" vertical="justify" wrapText="1"/>
      <protection/>
    </xf>
    <xf numFmtId="0" fontId="7" fillId="33" borderId="10" xfId="52" applyFont="1" applyFill="1" applyBorder="1" applyAlignment="1">
      <alignment horizontal="center" vertical="justify" wrapText="1"/>
      <protection/>
    </xf>
    <xf numFmtId="0" fontId="8" fillId="33" borderId="10" xfId="52" applyFont="1" applyFill="1" applyBorder="1" applyAlignment="1">
      <alignment horizontal="center" vertical="justify" wrapText="1"/>
      <protection/>
    </xf>
    <xf numFmtId="0" fontId="9" fillId="33" borderId="10" xfId="52" applyFont="1" applyFill="1" applyBorder="1" applyAlignment="1" applyProtection="1">
      <alignment horizontal="justify" vertical="center" wrapText="1"/>
      <protection locked="0"/>
    </xf>
    <xf numFmtId="0" fontId="10" fillId="33" borderId="10" xfId="52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Alignment="1">
      <alignment horizontal="left" vertical="center" wrapText="1"/>
    </xf>
    <xf numFmtId="0" fontId="4" fillId="33" borderId="0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justify" wrapText="1"/>
      <protection/>
    </xf>
    <xf numFmtId="0" fontId="9" fillId="33" borderId="10" xfId="52" applyFont="1" applyFill="1" applyBorder="1" applyAlignment="1" applyProtection="1">
      <alignment horizontal="justify" vertical="center"/>
      <protection locked="0"/>
    </xf>
    <xf numFmtId="0" fontId="4" fillId="33" borderId="10" xfId="52" applyFont="1" applyFill="1" applyBorder="1" applyAlignment="1">
      <alignment horizontal="center" vertical="center"/>
      <protection/>
    </xf>
    <xf numFmtId="0" fontId="9" fillId="33" borderId="0" xfId="52" applyFont="1" applyFill="1" applyAlignment="1">
      <alignment vertical="center" wrapText="1"/>
      <protection/>
    </xf>
    <xf numFmtId="164" fontId="4" fillId="33" borderId="10" xfId="52" applyNumberFormat="1" applyFont="1" applyFill="1" applyBorder="1" applyAlignment="1" applyProtection="1">
      <alignment horizontal="center" vertical="center"/>
      <protection/>
    </xf>
    <xf numFmtId="164" fontId="4" fillId="33" borderId="10" xfId="52" applyNumberFormat="1" applyFont="1" applyFill="1" applyBorder="1" applyAlignment="1" applyProtection="1">
      <alignment horizontal="center" vertical="center"/>
      <protection locked="0"/>
    </xf>
    <xf numFmtId="164" fontId="4" fillId="33" borderId="10" xfId="52" applyNumberFormat="1" applyFont="1" applyFill="1" applyBorder="1" applyAlignment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52" applyFont="1" applyFill="1" applyBorder="1" applyAlignment="1" applyProtection="1">
      <alignment horizontal="left" vertical="center" wrapText="1"/>
      <protection locked="0"/>
    </xf>
    <xf numFmtId="0" fontId="9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left" vertical="center" wrapText="1"/>
      <protection/>
    </xf>
    <xf numFmtId="165" fontId="4" fillId="33" borderId="10" xfId="52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49" fontId="9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52" applyNumberFormat="1" applyFont="1" applyFill="1" applyBorder="1" applyAlignment="1" applyProtection="1">
      <alignment horizontal="left" vertical="center" wrapText="1"/>
      <protection locked="0"/>
    </xf>
    <xf numFmtId="165" fontId="4" fillId="33" borderId="10" xfId="52" applyNumberFormat="1" applyFont="1" applyFill="1" applyBorder="1" applyAlignment="1" applyProtection="1">
      <alignment horizontal="center" vertical="center"/>
      <protection locked="0"/>
    </xf>
    <xf numFmtId="2" fontId="4" fillId="33" borderId="10" xfId="52" applyNumberFormat="1" applyFont="1" applyFill="1" applyBorder="1" applyAlignment="1" applyProtection="1">
      <alignment horizontal="center" vertical="center"/>
      <protection/>
    </xf>
    <xf numFmtId="4" fontId="4" fillId="33" borderId="10" xfId="52" applyNumberFormat="1" applyFont="1" applyFill="1" applyBorder="1" applyAlignment="1" applyProtection="1">
      <alignment horizontal="center" vertical="center"/>
      <protection locked="0"/>
    </xf>
    <xf numFmtId="0" fontId="6" fillId="33" borderId="10" xfId="52" applyFont="1" applyFill="1" applyBorder="1" applyAlignment="1" applyProtection="1">
      <alignment horizontal="center" vertical="center"/>
      <protection/>
    </xf>
    <xf numFmtId="0" fontId="6" fillId="33" borderId="10" xfId="52" applyFont="1" applyFill="1" applyBorder="1" applyAlignment="1" applyProtection="1">
      <alignment horizontal="left" vertical="center" wrapText="1"/>
      <protection/>
    </xf>
    <xf numFmtId="165" fontId="6" fillId="33" borderId="10" xfId="52" applyNumberFormat="1" applyFont="1" applyFill="1" applyBorder="1" applyAlignment="1" applyProtection="1">
      <alignment horizontal="center" vertical="center"/>
      <protection/>
    </xf>
    <xf numFmtId="164" fontId="6" fillId="33" borderId="10" xfId="52" applyNumberFormat="1" applyFont="1" applyFill="1" applyBorder="1" applyAlignment="1" applyProtection="1">
      <alignment horizontal="center" vertical="center"/>
      <protection/>
    </xf>
    <xf numFmtId="164" fontId="4" fillId="34" borderId="10" xfId="52" applyNumberFormat="1" applyFont="1" applyFill="1" applyBorder="1" applyAlignment="1" applyProtection="1">
      <alignment horizontal="center" vertical="center"/>
      <protection locked="0"/>
    </xf>
    <xf numFmtId="164" fontId="4" fillId="34" borderId="10" xfId="52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wrapText="1"/>
    </xf>
    <xf numFmtId="0" fontId="47" fillId="33" borderId="11" xfId="0" applyFont="1" applyFill="1" applyBorder="1" applyAlignment="1">
      <alignment wrapText="1"/>
    </xf>
    <xf numFmtId="0" fontId="9" fillId="33" borderId="10" xfId="52" applyFont="1" applyFill="1" applyBorder="1" applyAlignment="1" applyProtection="1">
      <alignment horizontal="left" vertical="justify" wrapText="1"/>
      <protection locked="0"/>
    </xf>
    <xf numFmtId="0" fontId="2" fillId="33" borderId="12" xfId="52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10" xfId="52" applyFont="1" applyFill="1" applyBorder="1" applyAlignment="1" applyProtection="1">
      <alignment horizontal="center"/>
      <protection locked="0"/>
    </xf>
    <xf numFmtId="0" fontId="4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 applyProtection="1">
      <alignment horizontal="center"/>
      <protection locked="0"/>
    </xf>
    <xf numFmtId="0" fontId="2" fillId="33" borderId="10" xfId="52" applyFont="1" applyFill="1" applyBorder="1" applyAlignment="1">
      <alignment horizontal="center" vertical="justify" wrapText="1"/>
      <protection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left"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6" zoomScaleNormal="86" zoomScalePageLayoutView="0" workbookViewId="0" topLeftCell="B1">
      <pane ySplit="8" topLeftCell="A26" activePane="bottomLeft" state="frozen"/>
      <selection pane="topLeft" activeCell="A1" sqref="A1"/>
      <selection pane="bottomLeft" activeCell="M36" sqref="M36"/>
    </sheetView>
  </sheetViews>
  <sheetFormatPr defaultColWidth="9.140625" defaultRowHeight="15"/>
  <cols>
    <col min="1" max="1" width="9.140625" style="5" customWidth="1"/>
    <col min="2" max="2" width="35.140625" style="5" customWidth="1"/>
    <col min="3" max="3" width="42.421875" style="5" customWidth="1"/>
    <col min="4" max="4" width="12.7109375" style="5" customWidth="1"/>
    <col min="5" max="5" width="12.140625" style="5" customWidth="1"/>
    <col min="6" max="6" width="13.7109375" style="5" customWidth="1"/>
    <col min="7" max="7" width="13.00390625" style="5" customWidth="1"/>
    <col min="8" max="8" width="10.57421875" style="5" customWidth="1"/>
    <col min="9" max="10" width="10.8515625" style="5" customWidth="1"/>
    <col min="11" max="11" width="11.7109375" style="5" customWidth="1"/>
    <col min="12" max="12" width="10.8515625" style="5" customWidth="1"/>
    <col min="13" max="13" width="10.57421875" style="5" customWidth="1"/>
    <col min="14" max="14" width="11.7109375" style="5" customWidth="1"/>
    <col min="15" max="15" width="10.8515625" style="5" customWidth="1"/>
    <col min="16" max="16384" width="9.140625" style="5" customWidth="1"/>
  </cols>
  <sheetData>
    <row r="1" spans="1:15" ht="15">
      <c r="A1" s="1"/>
      <c r="B1" s="2"/>
      <c r="C1" s="2"/>
      <c r="D1" s="3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15.75">
      <c r="A2" s="52" t="s">
        <v>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.75">
      <c r="A4" s="12"/>
      <c r="B4" s="6"/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>
      <c r="A5" s="42" t="s">
        <v>0</v>
      </c>
      <c r="B5" s="49" t="s">
        <v>1</v>
      </c>
      <c r="C5" s="49" t="s">
        <v>2</v>
      </c>
      <c r="D5" s="45" t="s">
        <v>62</v>
      </c>
      <c r="E5" s="45"/>
      <c r="F5" s="45"/>
      <c r="G5" s="45"/>
      <c r="H5" s="46" t="s">
        <v>64</v>
      </c>
      <c r="I5" s="46"/>
      <c r="J5" s="46"/>
      <c r="K5" s="46"/>
      <c r="L5" s="48" t="s">
        <v>65</v>
      </c>
      <c r="M5" s="48"/>
      <c r="N5" s="48"/>
      <c r="O5" s="48"/>
    </row>
    <row r="6" spans="1:15" ht="15">
      <c r="A6" s="43"/>
      <c r="B6" s="49"/>
      <c r="C6" s="49"/>
      <c r="D6" s="49" t="s">
        <v>3</v>
      </c>
      <c r="E6" s="49" t="s">
        <v>4</v>
      </c>
      <c r="F6" s="49"/>
      <c r="G6" s="49"/>
      <c r="H6" s="49" t="s">
        <v>3</v>
      </c>
      <c r="I6" s="49" t="s">
        <v>4</v>
      </c>
      <c r="J6" s="49"/>
      <c r="K6" s="49"/>
      <c r="L6" s="49" t="s">
        <v>3</v>
      </c>
      <c r="M6" s="49" t="s">
        <v>4</v>
      </c>
      <c r="N6" s="49"/>
      <c r="O6" s="49"/>
    </row>
    <row r="7" spans="1:15" ht="22.5">
      <c r="A7" s="44"/>
      <c r="B7" s="49"/>
      <c r="C7" s="49"/>
      <c r="D7" s="49"/>
      <c r="E7" s="13" t="s">
        <v>5</v>
      </c>
      <c r="F7" s="13" t="s">
        <v>6</v>
      </c>
      <c r="G7" s="7" t="s">
        <v>7</v>
      </c>
      <c r="H7" s="49"/>
      <c r="I7" s="13" t="s">
        <v>5</v>
      </c>
      <c r="J7" s="13" t="s">
        <v>6</v>
      </c>
      <c r="K7" s="8" t="s">
        <v>7</v>
      </c>
      <c r="L7" s="49"/>
      <c r="M7" s="13" t="s">
        <v>5</v>
      </c>
      <c r="N7" s="13" t="s">
        <v>6</v>
      </c>
      <c r="O7" s="8" t="s">
        <v>7</v>
      </c>
    </row>
    <row r="8" spans="1:15" ht="15">
      <c r="A8" s="45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23" customHeight="1">
      <c r="A9" s="15">
        <v>1</v>
      </c>
      <c r="B9" s="16" t="s">
        <v>41</v>
      </c>
      <c r="C9" s="9" t="s">
        <v>33</v>
      </c>
      <c r="D9" s="17">
        <f>E9</f>
        <v>3240</v>
      </c>
      <c r="E9" s="37">
        <v>3240</v>
      </c>
      <c r="F9" s="19" t="s">
        <v>9</v>
      </c>
      <c r="G9" s="19" t="s">
        <v>9</v>
      </c>
      <c r="H9" s="17">
        <f aca="true" t="shared" si="0" ref="H9:H25">I9</f>
        <v>786.43</v>
      </c>
      <c r="I9" s="18">
        <v>786.43</v>
      </c>
      <c r="J9" s="19" t="s">
        <v>9</v>
      </c>
      <c r="K9" s="19" t="s">
        <v>9</v>
      </c>
      <c r="L9" s="20">
        <f>H9/D9*100</f>
        <v>24.27253086419753</v>
      </c>
      <c r="M9" s="20">
        <f>I9/E9*100</f>
        <v>24.27253086419753</v>
      </c>
      <c r="N9" s="19" t="s">
        <v>9</v>
      </c>
      <c r="O9" s="19" t="s">
        <v>9</v>
      </c>
    </row>
    <row r="10" spans="1:15" ht="331.5">
      <c r="A10" s="15">
        <v>2</v>
      </c>
      <c r="B10" s="21" t="s">
        <v>59</v>
      </c>
      <c r="C10" s="9" t="s">
        <v>34</v>
      </c>
      <c r="D10" s="17">
        <f aca="true" t="shared" si="1" ref="D10:D26">E10</f>
        <v>517.5</v>
      </c>
      <c r="E10" s="18">
        <v>517.5</v>
      </c>
      <c r="F10" s="19" t="s">
        <v>9</v>
      </c>
      <c r="G10" s="19" t="s">
        <v>9</v>
      </c>
      <c r="H10" s="17">
        <f t="shared" si="0"/>
        <v>267.5</v>
      </c>
      <c r="I10" s="18">
        <v>267.5</v>
      </c>
      <c r="J10" s="19" t="s">
        <v>9</v>
      </c>
      <c r="K10" s="19" t="s">
        <v>9</v>
      </c>
      <c r="L10" s="20">
        <f aca="true" t="shared" si="2" ref="L10:L37">H10/D10*100</f>
        <v>51.690821256038646</v>
      </c>
      <c r="M10" s="20">
        <f aca="true" t="shared" si="3" ref="M10:M26">I10/E10*100</f>
        <v>51.690821256038646</v>
      </c>
      <c r="N10" s="19" t="s">
        <v>9</v>
      </c>
      <c r="O10" s="19" t="s">
        <v>9</v>
      </c>
    </row>
    <row r="11" spans="1:15" ht="107.25" customHeight="1">
      <c r="A11" s="15">
        <v>3</v>
      </c>
      <c r="B11" s="22" t="s">
        <v>54</v>
      </c>
      <c r="C11" s="9" t="s">
        <v>35</v>
      </c>
      <c r="D11" s="37">
        <f>E11</f>
        <v>639.1</v>
      </c>
      <c r="E11" s="18">
        <v>639.1</v>
      </c>
      <c r="F11" s="19" t="s">
        <v>9</v>
      </c>
      <c r="G11" s="19" t="s">
        <v>9</v>
      </c>
      <c r="H11" s="17">
        <f t="shared" si="0"/>
        <v>0</v>
      </c>
      <c r="I11" s="18">
        <v>0</v>
      </c>
      <c r="J11" s="19" t="s">
        <v>9</v>
      </c>
      <c r="K11" s="19" t="s">
        <v>9</v>
      </c>
      <c r="L11" s="20">
        <f t="shared" si="2"/>
        <v>0</v>
      </c>
      <c r="M11" s="20">
        <f t="shared" si="3"/>
        <v>0</v>
      </c>
      <c r="N11" s="19" t="s">
        <v>9</v>
      </c>
      <c r="O11" s="19" t="s">
        <v>9</v>
      </c>
    </row>
    <row r="12" spans="1:15" ht="123" customHeight="1">
      <c r="A12" s="15">
        <v>4</v>
      </c>
      <c r="B12" s="22" t="s">
        <v>42</v>
      </c>
      <c r="C12" s="9" t="s">
        <v>14</v>
      </c>
      <c r="D12" s="17">
        <f t="shared" si="1"/>
        <v>102.4</v>
      </c>
      <c r="E12" s="37">
        <v>102.4</v>
      </c>
      <c r="F12" s="19" t="s">
        <v>9</v>
      </c>
      <c r="G12" s="19" t="s">
        <v>9</v>
      </c>
      <c r="H12" s="17">
        <f t="shared" si="0"/>
        <v>0</v>
      </c>
      <c r="I12" s="18">
        <v>0</v>
      </c>
      <c r="J12" s="19" t="s">
        <v>9</v>
      </c>
      <c r="K12" s="19" t="s">
        <v>9</v>
      </c>
      <c r="L12" s="20">
        <f t="shared" si="2"/>
        <v>0</v>
      </c>
      <c r="M12" s="20">
        <f t="shared" si="3"/>
        <v>0</v>
      </c>
      <c r="N12" s="19" t="s">
        <v>9</v>
      </c>
      <c r="O12" s="19" t="s">
        <v>9</v>
      </c>
    </row>
    <row r="13" spans="1:15" ht="1.5" customHeight="1" hidden="1">
      <c r="A13" s="15">
        <v>5</v>
      </c>
      <c r="B13" s="22" t="s">
        <v>23</v>
      </c>
      <c r="C13" s="9" t="s">
        <v>32</v>
      </c>
      <c r="D13" s="17">
        <f t="shared" si="1"/>
        <v>0</v>
      </c>
      <c r="E13" s="18"/>
      <c r="F13" s="19" t="s">
        <v>9</v>
      </c>
      <c r="G13" s="19" t="s">
        <v>9</v>
      </c>
      <c r="H13" s="17">
        <f t="shared" si="0"/>
        <v>0</v>
      </c>
      <c r="I13" s="18"/>
      <c r="J13" s="19" t="s">
        <v>9</v>
      </c>
      <c r="K13" s="19" t="s">
        <v>9</v>
      </c>
      <c r="L13" s="20" t="e">
        <f t="shared" si="2"/>
        <v>#DIV/0!</v>
      </c>
      <c r="M13" s="20" t="e">
        <f t="shared" si="3"/>
        <v>#DIV/0!</v>
      </c>
      <c r="N13" s="19" t="s">
        <v>9</v>
      </c>
      <c r="O13" s="19" t="s">
        <v>9</v>
      </c>
    </row>
    <row r="14" spans="1:15" ht="144.75" customHeight="1">
      <c r="A14" s="15">
        <v>5</v>
      </c>
      <c r="B14" s="22" t="s">
        <v>58</v>
      </c>
      <c r="C14" s="9" t="s">
        <v>36</v>
      </c>
      <c r="D14" s="38">
        <f>E14</f>
        <v>200</v>
      </c>
      <c r="E14" s="18">
        <v>200</v>
      </c>
      <c r="F14" s="19" t="s">
        <v>9</v>
      </c>
      <c r="G14" s="19" t="s">
        <v>9</v>
      </c>
      <c r="H14" s="17">
        <f t="shared" si="0"/>
        <v>0</v>
      </c>
      <c r="I14" s="18">
        <v>0</v>
      </c>
      <c r="J14" s="19" t="s">
        <v>9</v>
      </c>
      <c r="K14" s="19" t="s">
        <v>9</v>
      </c>
      <c r="L14" s="20">
        <f t="shared" si="2"/>
        <v>0</v>
      </c>
      <c r="M14" s="20">
        <f t="shared" si="3"/>
        <v>0</v>
      </c>
      <c r="N14" s="19" t="s">
        <v>9</v>
      </c>
      <c r="O14" s="19" t="s">
        <v>9</v>
      </c>
    </row>
    <row r="15" spans="1:15" ht="99" customHeight="1">
      <c r="A15" s="15">
        <v>6</v>
      </c>
      <c r="B15" s="22" t="s">
        <v>56</v>
      </c>
      <c r="C15" s="9" t="s">
        <v>57</v>
      </c>
      <c r="D15" s="38">
        <f t="shared" si="1"/>
        <v>945.2</v>
      </c>
      <c r="E15" s="18">
        <v>945.2</v>
      </c>
      <c r="F15" s="19" t="s">
        <v>9</v>
      </c>
      <c r="G15" s="19" t="s">
        <v>9</v>
      </c>
      <c r="H15" s="17">
        <f t="shared" si="0"/>
        <v>0</v>
      </c>
      <c r="I15" s="18">
        <v>0</v>
      </c>
      <c r="J15" s="19" t="s">
        <v>9</v>
      </c>
      <c r="K15" s="19" t="s">
        <v>9</v>
      </c>
      <c r="L15" s="20">
        <f t="shared" si="2"/>
        <v>0</v>
      </c>
      <c r="M15" s="20">
        <f t="shared" si="3"/>
        <v>0</v>
      </c>
      <c r="N15" s="19" t="s">
        <v>9</v>
      </c>
      <c r="O15" s="19" t="s">
        <v>9</v>
      </c>
    </row>
    <row r="16" spans="1:15" ht="108.75" customHeight="1">
      <c r="A16" s="15">
        <v>7</v>
      </c>
      <c r="B16" s="22" t="s">
        <v>50</v>
      </c>
      <c r="C16" s="9" t="s">
        <v>15</v>
      </c>
      <c r="D16" s="38">
        <f t="shared" si="1"/>
        <v>280</v>
      </c>
      <c r="E16" s="18">
        <v>280</v>
      </c>
      <c r="F16" s="19" t="s">
        <v>9</v>
      </c>
      <c r="G16" s="19" t="s">
        <v>9</v>
      </c>
      <c r="H16" s="17">
        <f t="shared" si="0"/>
        <v>0</v>
      </c>
      <c r="I16" s="18">
        <v>0</v>
      </c>
      <c r="J16" s="19" t="s">
        <v>9</v>
      </c>
      <c r="K16" s="19" t="s">
        <v>9</v>
      </c>
      <c r="L16" s="20">
        <f t="shared" si="2"/>
        <v>0</v>
      </c>
      <c r="M16" s="20">
        <f t="shared" si="3"/>
        <v>0</v>
      </c>
      <c r="N16" s="19" t="s">
        <v>9</v>
      </c>
      <c r="O16" s="19" t="s">
        <v>9</v>
      </c>
    </row>
    <row r="17" spans="1:15" ht="153">
      <c r="A17" s="15">
        <v>8</v>
      </c>
      <c r="B17" s="22" t="s">
        <v>60</v>
      </c>
      <c r="C17" s="9" t="s">
        <v>18</v>
      </c>
      <c r="D17" s="38">
        <f t="shared" si="1"/>
        <v>1000</v>
      </c>
      <c r="E17" s="18">
        <v>1000</v>
      </c>
      <c r="F17" s="19" t="s">
        <v>9</v>
      </c>
      <c r="G17" s="19" t="s">
        <v>9</v>
      </c>
      <c r="H17" s="17">
        <f t="shared" si="0"/>
        <v>234.93</v>
      </c>
      <c r="I17" s="18">
        <v>234.93</v>
      </c>
      <c r="J17" s="19" t="s">
        <v>9</v>
      </c>
      <c r="K17" s="19" t="s">
        <v>9</v>
      </c>
      <c r="L17" s="20">
        <f t="shared" si="2"/>
        <v>23.493</v>
      </c>
      <c r="M17" s="20">
        <f t="shared" si="3"/>
        <v>23.493</v>
      </c>
      <c r="N17" s="19" t="s">
        <v>9</v>
      </c>
      <c r="O17" s="19" t="s">
        <v>9</v>
      </c>
    </row>
    <row r="18" spans="1:15" ht="89.25">
      <c r="A18" s="15">
        <v>9</v>
      </c>
      <c r="B18" s="22" t="s">
        <v>51</v>
      </c>
      <c r="C18" s="9" t="s">
        <v>52</v>
      </c>
      <c r="D18" s="38">
        <f t="shared" si="1"/>
        <v>450</v>
      </c>
      <c r="E18" s="18">
        <v>450</v>
      </c>
      <c r="F18" s="19" t="s">
        <v>9</v>
      </c>
      <c r="G18" s="19" t="s">
        <v>9</v>
      </c>
      <c r="H18" s="17">
        <f t="shared" si="0"/>
        <v>0</v>
      </c>
      <c r="I18" s="18">
        <v>0</v>
      </c>
      <c r="J18" s="19" t="s">
        <v>9</v>
      </c>
      <c r="K18" s="19" t="s">
        <v>9</v>
      </c>
      <c r="L18" s="20">
        <f t="shared" si="2"/>
        <v>0</v>
      </c>
      <c r="M18" s="20">
        <f t="shared" si="3"/>
        <v>0</v>
      </c>
      <c r="N18" s="19" t="s">
        <v>9</v>
      </c>
      <c r="O18" s="19" t="s">
        <v>9</v>
      </c>
    </row>
    <row r="19" spans="1:15" ht="147" customHeight="1">
      <c r="A19" s="15">
        <v>10</v>
      </c>
      <c r="B19" s="22" t="s">
        <v>53</v>
      </c>
      <c r="C19" s="9" t="s">
        <v>17</v>
      </c>
      <c r="D19" s="38">
        <f t="shared" si="1"/>
        <v>131.2</v>
      </c>
      <c r="E19" s="18">
        <v>131.2</v>
      </c>
      <c r="F19" s="19" t="s">
        <v>9</v>
      </c>
      <c r="G19" s="19" t="s">
        <v>9</v>
      </c>
      <c r="H19" s="17">
        <f t="shared" si="0"/>
        <v>20</v>
      </c>
      <c r="I19" s="18">
        <v>20</v>
      </c>
      <c r="J19" s="19" t="s">
        <v>9</v>
      </c>
      <c r="K19" s="19" t="s">
        <v>9</v>
      </c>
      <c r="L19" s="20">
        <f t="shared" si="2"/>
        <v>15.243902439024392</v>
      </c>
      <c r="M19" s="20">
        <f t="shared" si="3"/>
        <v>15.243902439024392</v>
      </c>
      <c r="N19" s="19" t="s">
        <v>9</v>
      </c>
      <c r="O19" s="19" t="s">
        <v>9</v>
      </c>
    </row>
    <row r="20" spans="1:15" ht="135" customHeight="1">
      <c r="A20" s="15">
        <v>11</v>
      </c>
      <c r="B20" s="22" t="s">
        <v>43</v>
      </c>
      <c r="C20" s="9" t="s">
        <v>19</v>
      </c>
      <c r="D20" s="38">
        <f t="shared" si="1"/>
        <v>200</v>
      </c>
      <c r="E20" s="18">
        <v>200</v>
      </c>
      <c r="F20" s="19" t="s">
        <v>9</v>
      </c>
      <c r="G20" s="19" t="s">
        <v>9</v>
      </c>
      <c r="H20" s="17">
        <f t="shared" si="0"/>
        <v>11.35</v>
      </c>
      <c r="I20" s="18">
        <v>11.35</v>
      </c>
      <c r="J20" s="19" t="s">
        <v>9</v>
      </c>
      <c r="K20" s="19" t="s">
        <v>9</v>
      </c>
      <c r="L20" s="20">
        <f t="shared" si="2"/>
        <v>5.675</v>
      </c>
      <c r="M20" s="20">
        <f t="shared" si="3"/>
        <v>5.675</v>
      </c>
      <c r="N20" s="19" t="s">
        <v>9</v>
      </c>
      <c r="O20" s="19" t="s">
        <v>9</v>
      </c>
    </row>
    <row r="21" spans="1:15" ht="102">
      <c r="A21" s="15">
        <v>12</v>
      </c>
      <c r="B21" s="22" t="s">
        <v>47</v>
      </c>
      <c r="C21" s="14" t="s">
        <v>48</v>
      </c>
      <c r="D21" s="38">
        <f t="shared" si="1"/>
        <v>173</v>
      </c>
      <c r="E21" s="18">
        <v>173</v>
      </c>
      <c r="F21" s="19" t="s">
        <v>9</v>
      </c>
      <c r="G21" s="19" t="s">
        <v>9</v>
      </c>
      <c r="H21" s="17">
        <f t="shared" si="0"/>
        <v>0</v>
      </c>
      <c r="I21" s="18">
        <v>0</v>
      </c>
      <c r="J21" s="19" t="s">
        <v>9</v>
      </c>
      <c r="K21" s="19" t="s">
        <v>9</v>
      </c>
      <c r="L21" s="20">
        <f t="shared" si="2"/>
        <v>0</v>
      </c>
      <c r="M21" s="20">
        <f t="shared" si="3"/>
        <v>0</v>
      </c>
      <c r="N21" s="19" t="s">
        <v>9</v>
      </c>
      <c r="O21" s="19" t="s">
        <v>9</v>
      </c>
    </row>
    <row r="22" spans="1:15" ht="126.75" customHeight="1">
      <c r="A22" s="15">
        <v>13</v>
      </c>
      <c r="B22" s="22" t="s">
        <v>55</v>
      </c>
      <c r="C22" s="9" t="s">
        <v>16</v>
      </c>
      <c r="D22" s="38">
        <f t="shared" si="1"/>
        <v>150</v>
      </c>
      <c r="E22" s="18">
        <v>150</v>
      </c>
      <c r="F22" s="19" t="s">
        <v>9</v>
      </c>
      <c r="G22" s="19" t="s">
        <v>9</v>
      </c>
      <c r="H22" s="17">
        <f t="shared" si="0"/>
        <v>38.2</v>
      </c>
      <c r="I22" s="18">
        <v>38.2</v>
      </c>
      <c r="J22" s="19" t="s">
        <v>9</v>
      </c>
      <c r="K22" s="19" t="s">
        <v>9</v>
      </c>
      <c r="L22" s="20">
        <f t="shared" si="2"/>
        <v>25.466666666666672</v>
      </c>
      <c r="M22" s="20">
        <f t="shared" si="3"/>
        <v>25.466666666666672</v>
      </c>
      <c r="N22" s="19" t="s">
        <v>9</v>
      </c>
      <c r="O22" s="19" t="s">
        <v>9</v>
      </c>
    </row>
    <row r="23" spans="1:15" ht="129.75" customHeight="1">
      <c r="A23" s="15">
        <v>14</v>
      </c>
      <c r="B23" s="22" t="s">
        <v>45</v>
      </c>
      <c r="C23" s="9" t="s">
        <v>46</v>
      </c>
      <c r="D23" s="38">
        <f t="shared" si="1"/>
        <v>500</v>
      </c>
      <c r="E23" s="18">
        <v>500</v>
      </c>
      <c r="F23" s="19" t="s">
        <v>9</v>
      </c>
      <c r="G23" s="19" t="s">
        <v>9</v>
      </c>
      <c r="H23" s="17">
        <f t="shared" si="0"/>
        <v>60.5</v>
      </c>
      <c r="I23" s="18">
        <v>60.5</v>
      </c>
      <c r="J23" s="19" t="s">
        <v>9</v>
      </c>
      <c r="K23" s="19" t="s">
        <v>9</v>
      </c>
      <c r="L23" s="20">
        <f>H23/D23*100</f>
        <v>12.1</v>
      </c>
      <c r="M23" s="20">
        <f>I23/E23*100</f>
        <v>12.1</v>
      </c>
      <c r="N23" s="19" t="s">
        <v>9</v>
      </c>
      <c r="O23" s="19" t="s">
        <v>9</v>
      </c>
    </row>
    <row r="24" spans="1:15" ht="118.5" customHeight="1">
      <c r="A24" s="15">
        <v>15</v>
      </c>
      <c r="B24" s="22" t="s">
        <v>44</v>
      </c>
      <c r="C24" s="9" t="s">
        <v>31</v>
      </c>
      <c r="D24" s="38">
        <f>E24</f>
        <v>192.7</v>
      </c>
      <c r="E24" s="18">
        <v>192.7</v>
      </c>
      <c r="F24" s="19" t="s">
        <v>9</v>
      </c>
      <c r="G24" s="19" t="s">
        <v>9</v>
      </c>
      <c r="H24" s="17">
        <f>I24</f>
        <v>0</v>
      </c>
      <c r="I24" s="18">
        <v>0</v>
      </c>
      <c r="J24" s="19" t="s">
        <v>9</v>
      </c>
      <c r="K24" s="19" t="s">
        <v>9</v>
      </c>
      <c r="L24" s="20">
        <f>H24/D24*100</f>
        <v>0</v>
      </c>
      <c r="M24" s="20">
        <f>I24/E24*100</f>
        <v>0</v>
      </c>
      <c r="N24" s="19" t="s">
        <v>9</v>
      </c>
      <c r="O24" s="19" t="s">
        <v>9</v>
      </c>
    </row>
    <row r="25" spans="1:15" ht="118.5" customHeight="1">
      <c r="A25" s="15">
        <v>16</v>
      </c>
      <c r="B25" s="22" t="s">
        <v>49</v>
      </c>
      <c r="C25" s="9" t="s">
        <v>37</v>
      </c>
      <c r="D25" s="38">
        <f t="shared" si="1"/>
        <v>80</v>
      </c>
      <c r="E25" s="18">
        <v>80</v>
      </c>
      <c r="F25" s="19" t="s">
        <v>9</v>
      </c>
      <c r="G25" s="19" t="s">
        <v>9</v>
      </c>
      <c r="H25" s="17">
        <f t="shared" si="0"/>
        <v>0</v>
      </c>
      <c r="I25" s="18">
        <v>0</v>
      </c>
      <c r="J25" s="19" t="s">
        <v>9</v>
      </c>
      <c r="K25" s="19" t="s">
        <v>9</v>
      </c>
      <c r="L25" s="20">
        <f t="shared" si="2"/>
        <v>0</v>
      </c>
      <c r="M25" s="20">
        <f t="shared" si="3"/>
        <v>0</v>
      </c>
      <c r="N25" s="19" t="s">
        <v>9</v>
      </c>
      <c r="O25" s="19" t="s">
        <v>9</v>
      </c>
    </row>
    <row r="26" spans="1:15" ht="47.25">
      <c r="A26" s="23"/>
      <c r="B26" s="24" t="s">
        <v>11</v>
      </c>
      <c r="C26" s="24"/>
      <c r="D26" s="25">
        <f t="shared" si="1"/>
        <v>8801.1</v>
      </c>
      <c r="E26" s="25">
        <f>SUM(E9:E25)</f>
        <v>8801.1</v>
      </c>
      <c r="F26" s="25" t="s">
        <v>9</v>
      </c>
      <c r="G26" s="25" t="s">
        <v>9</v>
      </c>
      <c r="H26" s="25">
        <f>SUM(H9:H25)</f>
        <v>1418.9099999999999</v>
      </c>
      <c r="I26" s="25">
        <f>SUM(I9:I25)</f>
        <v>1418.9099999999999</v>
      </c>
      <c r="J26" s="25" t="s">
        <v>9</v>
      </c>
      <c r="K26" s="25" t="s">
        <v>9</v>
      </c>
      <c r="L26" s="20">
        <f t="shared" si="2"/>
        <v>16.121962027473835</v>
      </c>
      <c r="M26" s="20">
        <f t="shared" si="3"/>
        <v>16.121962027473835</v>
      </c>
      <c r="N26" s="25"/>
      <c r="O26" s="25"/>
    </row>
    <row r="27" spans="1:15" ht="15.75">
      <c r="A27" s="47" t="s">
        <v>38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0.75" customHeight="1">
      <c r="A28" s="15"/>
      <c r="B28" s="26" t="s">
        <v>20</v>
      </c>
      <c r="C28" s="10" t="s">
        <v>22</v>
      </c>
      <c r="D28" s="17">
        <f>E28+F28</f>
        <v>0</v>
      </c>
      <c r="E28" s="18"/>
      <c r="F28" s="18"/>
      <c r="G28" s="18">
        <v>0</v>
      </c>
      <c r="H28" s="17">
        <f>I28+J28</f>
        <v>0</v>
      </c>
      <c r="I28" s="18"/>
      <c r="J28" s="18"/>
      <c r="K28" s="18">
        <v>0</v>
      </c>
      <c r="L28" s="20" t="e">
        <f t="shared" si="2"/>
        <v>#DIV/0!</v>
      </c>
      <c r="M28" s="17" t="e">
        <v>#DIV/0!</v>
      </c>
      <c r="N28" s="17" t="e">
        <v>#DIV/0!</v>
      </c>
      <c r="O28" s="17" t="e">
        <v>#DIV/0!</v>
      </c>
    </row>
    <row r="29" spans="1:15" ht="51" hidden="1">
      <c r="A29" s="15"/>
      <c r="B29" s="27" t="s">
        <v>21</v>
      </c>
      <c r="C29" s="10" t="s">
        <v>27</v>
      </c>
      <c r="D29" s="17">
        <f>E29+F29</f>
        <v>0</v>
      </c>
      <c r="E29" s="18"/>
      <c r="F29" s="18"/>
      <c r="G29" s="18">
        <v>0</v>
      </c>
      <c r="H29" s="17">
        <f>I29+J29</f>
        <v>0</v>
      </c>
      <c r="I29" s="18"/>
      <c r="J29" s="18"/>
      <c r="K29" s="18">
        <v>0</v>
      </c>
      <c r="L29" s="20" t="e">
        <f t="shared" si="2"/>
        <v>#DIV/0!</v>
      </c>
      <c r="M29" s="17" t="e">
        <v>#DIV/0!</v>
      </c>
      <c r="N29" s="17" t="e">
        <v>#DIV/0!</v>
      </c>
      <c r="O29" s="17" t="e">
        <v>#DIV/0!</v>
      </c>
    </row>
    <row r="30" spans="1:15" ht="63.75" hidden="1">
      <c r="A30" s="15"/>
      <c r="B30" s="26" t="s">
        <v>25</v>
      </c>
      <c r="C30" s="11" t="s">
        <v>24</v>
      </c>
      <c r="D30" s="17">
        <f>E30+F30</f>
        <v>0</v>
      </c>
      <c r="E30" s="18"/>
      <c r="F30" s="18"/>
      <c r="G30" s="18">
        <v>0</v>
      </c>
      <c r="H30" s="17">
        <f>I30+J30</f>
        <v>0</v>
      </c>
      <c r="I30" s="18"/>
      <c r="J30" s="18"/>
      <c r="K30" s="18">
        <v>0</v>
      </c>
      <c r="L30" s="20" t="e">
        <f t="shared" si="2"/>
        <v>#DIV/0!</v>
      </c>
      <c r="M30" s="17" t="e">
        <v>#DIV/0!</v>
      </c>
      <c r="N30" s="17" t="e">
        <v>#DIV/0!</v>
      </c>
      <c r="O30" s="17" t="e">
        <v>#DIV/0!</v>
      </c>
    </row>
    <row r="31" spans="1:15" ht="63.75" hidden="1">
      <c r="A31" s="15"/>
      <c r="B31" s="21" t="s">
        <v>26</v>
      </c>
      <c r="C31" s="10" t="s">
        <v>28</v>
      </c>
      <c r="D31" s="17">
        <f>E31+F31</f>
        <v>0</v>
      </c>
      <c r="E31" s="18"/>
      <c r="F31" s="18"/>
      <c r="G31" s="18">
        <v>0</v>
      </c>
      <c r="H31" s="17">
        <f>I31+J31</f>
        <v>0</v>
      </c>
      <c r="I31" s="18"/>
      <c r="J31" s="18"/>
      <c r="K31" s="18">
        <v>0</v>
      </c>
      <c r="L31" s="20" t="e">
        <f t="shared" si="2"/>
        <v>#DIV/0!</v>
      </c>
      <c r="M31" s="17" t="e">
        <v>#DIV/0!</v>
      </c>
      <c r="N31" s="17" t="e">
        <v>#DIV/0!</v>
      </c>
      <c r="O31" s="17" t="e">
        <v>#DIV/0!</v>
      </c>
    </row>
    <row r="32" spans="1:15" ht="63.75" hidden="1">
      <c r="A32" s="15"/>
      <c r="B32" s="28" t="s">
        <v>40</v>
      </c>
      <c r="C32" s="29" t="s">
        <v>39</v>
      </c>
      <c r="D32" s="17">
        <f>E32+F32</f>
        <v>0</v>
      </c>
      <c r="E32" s="30"/>
      <c r="F32" s="30"/>
      <c r="G32" s="30">
        <v>0</v>
      </c>
      <c r="H32" s="31">
        <f>I32+J32</f>
        <v>0</v>
      </c>
      <c r="I32" s="30"/>
      <c r="J32" s="32"/>
      <c r="K32" s="30">
        <v>0</v>
      </c>
      <c r="L32" s="20" t="e">
        <f t="shared" si="2"/>
        <v>#DIV/0!</v>
      </c>
      <c r="M32" s="17" t="e">
        <v>#DIV/0!</v>
      </c>
      <c r="N32" s="17" t="e">
        <v>#DIV/0!</v>
      </c>
      <c r="O32" s="17" t="e">
        <v>#DIV/0!</v>
      </c>
    </row>
    <row r="33" spans="1:15" ht="51.75">
      <c r="A33" s="15"/>
      <c r="B33" s="39" t="s">
        <v>20</v>
      </c>
      <c r="C33" s="10" t="s">
        <v>22</v>
      </c>
      <c r="D33" s="17">
        <f>E33+F33+G33</f>
        <v>0</v>
      </c>
      <c r="E33" s="30">
        <v>0</v>
      </c>
      <c r="F33" s="30">
        <v>0</v>
      </c>
      <c r="G33" s="30">
        <v>0</v>
      </c>
      <c r="H33" s="17">
        <f>I33+J33+K33</f>
        <v>0</v>
      </c>
      <c r="I33" s="30"/>
      <c r="J33" s="30"/>
      <c r="K33" s="30"/>
      <c r="L33" s="20" t="e">
        <f t="shared" si="2"/>
        <v>#DIV/0!</v>
      </c>
      <c r="M33" s="17" t="e">
        <v>#DIV/0!</v>
      </c>
      <c r="N33" s="17" t="e">
        <v>#DIV/0!</v>
      </c>
      <c r="O33" s="17" t="e">
        <v>#DIV/0!</v>
      </c>
    </row>
    <row r="34" spans="1:15" ht="51.75">
      <c r="A34" s="15"/>
      <c r="B34" s="40" t="s">
        <v>21</v>
      </c>
      <c r="C34" s="10" t="s">
        <v>27</v>
      </c>
      <c r="D34" s="17">
        <f>E34+F34+G34</f>
        <v>1200</v>
      </c>
      <c r="E34" s="30">
        <v>200</v>
      </c>
      <c r="F34" s="30">
        <v>1000</v>
      </c>
      <c r="G34" s="30">
        <v>0</v>
      </c>
      <c r="H34" s="17">
        <f>I34+J34+K34</f>
        <v>0</v>
      </c>
      <c r="I34" s="30">
        <v>0</v>
      </c>
      <c r="J34" s="30">
        <v>0</v>
      </c>
      <c r="K34" s="30">
        <v>0</v>
      </c>
      <c r="L34" s="20">
        <f t="shared" si="2"/>
        <v>0</v>
      </c>
      <c r="M34" s="17" t="e">
        <v>#DIV/0!</v>
      </c>
      <c r="N34" s="17" t="e">
        <v>#DIV/0!</v>
      </c>
      <c r="O34" s="17" t="e">
        <v>#DIV/0!</v>
      </c>
    </row>
    <row r="35" spans="1:15" ht="64.5">
      <c r="A35" s="15"/>
      <c r="B35" s="39" t="s">
        <v>25</v>
      </c>
      <c r="C35" s="11" t="s">
        <v>24</v>
      </c>
      <c r="D35" s="17">
        <f>E35+F35+G35</f>
        <v>11624.3</v>
      </c>
      <c r="E35" s="30">
        <v>1546.8</v>
      </c>
      <c r="F35" s="30">
        <v>10077.5</v>
      </c>
      <c r="G35" s="30">
        <v>0</v>
      </c>
      <c r="H35" s="17">
        <f>I35+J35+K35</f>
        <v>0</v>
      </c>
      <c r="I35" s="30"/>
      <c r="J35" s="30"/>
      <c r="K35" s="30"/>
      <c r="L35" s="20">
        <f t="shared" si="2"/>
        <v>0</v>
      </c>
      <c r="M35" s="17" t="e">
        <v>#DIV/0!</v>
      </c>
      <c r="N35" s="17" t="e">
        <v>#DIV/0!</v>
      </c>
      <c r="O35" s="17" t="e">
        <v>#DIV/0!</v>
      </c>
    </row>
    <row r="36" spans="1:15" ht="63.75">
      <c r="A36" s="15" t="s">
        <v>10</v>
      </c>
      <c r="B36" s="41" t="s">
        <v>26</v>
      </c>
      <c r="C36" s="10" t="s">
        <v>28</v>
      </c>
      <c r="D36" s="17">
        <f>E36+F36+G36</f>
        <v>18501</v>
      </c>
      <c r="E36" s="30">
        <v>1850.1</v>
      </c>
      <c r="F36" s="30">
        <v>16650.9</v>
      </c>
      <c r="G36" s="30">
        <v>0</v>
      </c>
      <c r="H36" s="17">
        <f>I36+J36+K36</f>
        <v>0</v>
      </c>
      <c r="I36" s="30"/>
      <c r="J36" s="30"/>
      <c r="K36" s="30"/>
      <c r="L36" s="20">
        <f t="shared" si="2"/>
        <v>0</v>
      </c>
      <c r="M36" s="17" t="e">
        <v>#DIV/0!</v>
      </c>
      <c r="N36" s="17" t="e">
        <v>#DIV/0!</v>
      </c>
      <c r="O36" s="17" t="e">
        <v>#DIV/0!</v>
      </c>
    </row>
    <row r="37" spans="1:15" ht="32.25" customHeight="1">
      <c r="A37" s="23"/>
      <c r="B37" s="24" t="s">
        <v>12</v>
      </c>
      <c r="C37" s="24"/>
      <c r="D37" s="17">
        <f>D28+D29+D30+D31+D32</f>
        <v>0</v>
      </c>
      <c r="E37" s="17">
        <f aca="true" t="shared" si="4" ref="E37:K37">E28+E29+E30+E31+E32</f>
        <v>0</v>
      </c>
      <c r="F37" s="17">
        <f t="shared" si="4"/>
        <v>0</v>
      </c>
      <c r="G37" s="17">
        <f t="shared" si="4"/>
        <v>0</v>
      </c>
      <c r="H37" s="17">
        <f t="shared" si="4"/>
        <v>0</v>
      </c>
      <c r="I37" s="17">
        <f t="shared" si="4"/>
        <v>0</v>
      </c>
      <c r="J37" s="17">
        <f t="shared" si="4"/>
        <v>0</v>
      </c>
      <c r="K37" s="17">
        <f t="shared" si="4"/>
        <v>0</v>
      </c>
      <c r="L37" s="20" t="e">
        <f t="shared" si="2"/>
        <v>#DIV/0!</v>
      </c>
      <c r="M37" s="17" t="e">
        <v>#DIV/0!</v>
      </c>
      <c r="N37" s="17" t="e">
        <v>#DIV/0!</v>
      </c>
      <c r="O37" s="17" t="e">
        <v>#DIV/0!</v>
      </c>
    </row>
    <row r="38" spans="1:15" ht="66" customHeight="1">
      <c r="A38" s="33"/>
      <c r="B38" s="34" t="s">
        <v>13</v>
      </c>
      <c r="C38" s="34"/>
      <c r="D38" s="35">
        <f>D26+D37</f>
        <v>8801.1</v>
      </c>
      <c r="E38" s="35">
        <f>E26+E37</f>
        <v>8801.1</v>
      </c>
      <c r="F38" s="35">
        <f>F37</f>
        <v>0</v>
      </c>
      <c r="G38" s="35" t="e">
        <f>G26+G37</f>
        <v>#VALUE!</v>
      </c>
      <c r="H38" s="35">
        <f>H26+H37</f>
        <v>1418.9099999999999</v>
      </c>
      <c r="I38" s="35">
        <f>I26+I37</f>
        <v>1418.9099999999999</v>
      </c>
      <c r="J38" s="35" t="e">
        <f>J26+J37</f>
        <v>#VALUE!</v>
      </c>
      <c r="K38" s="35" t="e">
        <f>K26+K37</f>
        <v>#VALUE!</v>
      </c>
      <c r="L38" s="36" t="e">
        <v>#DIV/0!</v>
      </c>
      <c r="M38" s="36" t="e">
        <v>#DIV/0!</v>
      </c>
      <c r="N38" s="36" t="e">
        <v>#DIV/0!</v>
      </c>
      <c r="O38" s="36" t="e">
        <v>#DIV/0!</v>
      </c>
    </row>
    <row r="43" spans="1:15" ht="18.75">
      <c r="A43" s="51" t="s">
        <v>29</v>
      </c>
      <c r="B43" s="51"/>
      <c r="C43" s="51"/>
      <c r="L43" s="50" t="s">
        <v>30</v>
      </c>
      <c r="M43" s="50"/>
      <c r="N43" s="50"/>
      <c r="O43" s="50"/>
    </row>
  </sheetData>
  <sheetProtection/>
  <mergeCells count="18">
    <mergeCell ref="L43:O43"/>
    <mergeCell ref="A43:C43"/>
    <mergeCell ref="A2:O2"/>
    <mergeCell ref="A3:O3"/>
    <mergeCell ref="B5:B7"/>
    <mergeCell ref="E6:G6"/>
    <mergeCell ref="I6:K6"/>
    <mergeCell ref="C5:C7"/>
    <mergeCell ref="H6:H7"/>
    <mergeCell ref="D6:D7"/>
    <mergeCell ref="A5:A7"/>
    <mergeCell ref="D5:G5"/>
    <mergeCell ref="H5:K5"/>
    <mergeCell ref="A8:O8"/>
    <mergeCell ref="A27:O27"/>
    <mergeCell ref="L5:O5"/>
    <mergeCell ref="L6:L7"/>
    <mergeCell ref="M6:O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user50</dc:creator>
  <cp:keywords/>
  <dc:description/>
  <cp:lastModifiedBy>Пользователь</cp:lastModifiedBy>
  <cp:lastPrinted>2013-02-05T11:28:30Z</cp:lastPrinted>
  <dcterms:created xsi:type="dcterms:W3CDTF">2012-05-03T07:41:01Z</dcterms:created>
  <dcterms:modified xsi:type="dcterms:W3CDTF">2013-05-31T13:00:50Z</dcterms:modified>
  <cp:category/>
  <cp:version/>
  <cp:contentType/>
  <cp:contentStatus/>
</cp:coreProperties>
</file>